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EAPED 6 (a)" sheetId="1" r:id="rId1"/>
  </sheets>
  <externalReferences>
    <externalReference r:id="rId2"/>
    <externalReference r:id="rId3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'EAPED 6 (a)'!$B$1:$H$190</definedName>
    <definedName name="_xlnm.Database">#REF!</definedName>
    <definedName name="_xlnm.Print_Titles" localSheetId="0">'EAPED 6 (a)'!$1:$7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F10" i="1"/>
  <c r="G10" i="1"/>
  <c r="C11" i="1"/>
  <c r="D11" i="1"/>
  <c r="F11" i="1"/>
  <c r="G11" i="1"/>
  <c r="C12" i="1"/>
  <c r="D12" i="1"/>
  <c r="F12" i="1"/>
  <c r="G12" i="1"/>
  <c r="C13" i="1"/>
  <c r="D13" i="1"/>
  <c r="F13" i="1"/>
  <c r="G13" i="1"/>
  <c r="C14" i="1"/>
  <c r="D14" i="1"/>
  <c r="F14" i="1"/>
  <c r="G14" i="1"/>
  <c r="C15" i="1"/>
  <c r="D15" i="1"/>
  <c r="F15" i="1"/>
  <c r="G15" i="1"/>
  <c r="C16" i="1"/>
  <c r="D16" i="1"/>
  <c r="F16" i="1"/>
  <c r="G16" i="1"/>
  <c r="C18" i="1"/>
  <c r="D18" i="1"/>
  <c r="F18" i="1"/>
  <c r="G18" i="1"/>
  <c r="C19" i="1"/>
  <c r="D19" i="1"/>
  <c r="F19" i="1"/>
  <c r="G19" i="1"/>
  <c r="C20" i="1"/>
  <c r="D20" i="1"/>
  <c r="F20" i="1"/>
  <c r="G20" i="1"/>
  <c r="C21" i="1"/>
  <c r="D21" i="1"/>
  <c r="F21" i="1"/>
  <c r="G21" i="1"/>
  <c r="C22" i="1"/>
  <c r="D22" i="1"/>
  <c r="F22" i="1"/>
  <c r="G22" i="1"/>
  <c r="C23" i="1"/>
  <c r="D23" i="1"/>
  <c r="F23" i="1"/>
  <c r="G23" i="1"/>
  <c r="C24" i="1"/>
  <c r="D24" i="1"/>
  <c r="F24" i="1"/>
  <c r="G24" i="1"/>
  <c r="C25" i="1"/>
  <c r="E25" i="1" s="1"/>
  <c r="F25" i="1"/>
  <c r="G25" i="1"/>
  <c r="C26" i="1"/>
  <c r="D26" i="1"/>
  <c r="E26" i="1" s="1"/>
  <c r="F26" i="1"/>
  <c r="G26" i="1"/>
  <c r="C28" i="1"/>
  <c r="D28" i="1"/>
  <c r="F28" i="1"/>
  <c r="G28" i="1"/>
  <c r="C29" i="1"/>
  <c r="D29" i="1"/>
  <c r="F29" i="1"/>
  <c r="G29" i="1"/>
  <c r="C30" i="1"/>
  <c r="D30" i="1"/>
  <c r="F30" i="1"/>
  <c r="G30" i="1"/>
  <c r="C31" i="1"/>
  <c r="D31" i="1"/>
  <c r="F31" i="1"/>
  <c r="G31" i="1"/>
  <c r="C32" i="1"/>
  <c r="D32" i="1"/>
  <c r="F32" i="1"/>
  <c r="G32" i="1"/>
  <c r="C33" i="1"/>
  <c r="D33" i="1"/>
  <c r="F33" i="1"/>
  <c r="G33" i="1"/>
  <c r="C34" i="1"/>
  <c r="D34" i="1"/>
  <c r="F34" i="1"/>
  <c r="G34" i="1"/>
  <c r="C35" i="1"/>
  <c r="D35" i="1"/>
  <c r="F35" i="1"/>
  <c r="G35" i="1"/>
  <c r="C36" i="1"/>
  <c r="D36" i="1"/>
  <c r="F36" i="1"/>
  <c r="G36" i="1"/>
  <c r="C38" i="1"/>
  <c r="F38" i="1"/>
  <c r="G38" i="1"/>
  <c r="C39" i="1"/>
  <c r="D39" i="1"/>
  <c r="E39" i="1"/>
  <c r="F39" i="1"/>
  <c r="G39" i="1"/>
  <c r="C40" i="1"/>
  <c r="D40" i="1"/>
  <c r="F40" i="1"/>
  <c r="G40" i="1"/>
  <c r="C41" i="1"/>
  <c r="D41" i="1"/>
  <c r="F41" i="1"/>
  <c r="G41" i="1"/>
  <c r="C42" i="1"/>
  <c r="E42" i="1" s="1"/>
  <c r="F42" i="1"/>
  <c r="G42" i="1"/>
  <c r="C43" i="1"/>
  <c r="E43" i="1" s="1"/>
  <c r="F43" i="1"/>
  <c r="G43" i="1"/>
  <c r="C44" i="1"/>
  <c r="E44" i="1" s="1"/>
  <c r="F44" i="1"/>
  <c r="G44" i="1"/>
  <c r="C45" i="1"/>
  <c r="E45" i="1" s="1"/>
  <c r="F45" i="1"/>
  <c r="G45" i="1"/>
  <c r="C46" i="1"/>
  <c r="E46" i="1" s="1"/>
  <c r="F46" i="1"/>
  <c r="G46" i="1"/>
  <c r="C48" i="1"/>
  <c r="D48" i="1"/>
  <c r="F48" i="1"/>
  <c r="G48" i="1"/>
  <c r="C49" i="1"/>
  <c r="D49" i="1"/>
  <c r="F49" i="1"/>
  <c r="G49" i="1"/>
  <c r="C50" i="1"/>
  <c r="E50" i="1" s="1"/>
  <c r="F50" i="1"/>
  <c r="G50" i="1"/>
  <c r="C51" i="1"/>
  <c r="D51" i="1"/>
  <c r="F51" i="1"/>
  <c r="G51" i="1"/>
  <c r="C52" i="1"/>
  <c r="E52" i="1" s="1"/>
  <c r="F52" i="1"/>
  <c r="G52" i="1"/>
  <c r="C53" i="1"/>
  <c r="E53" i="1" s="1"/>
  <c r="F53" i="1"/>
  <c r="G53" i="1"/>
  <c r="C54" i="1"/>
  <c r="E54" i="1" s="1"/>
  <c r="F54" i="1"/>
  <c r="G54" i="1"/>
  <c r="C55" i="1"/>
  <c r="E55" i="1" s="1"/>
  <c r="F55" i="1"/>
  <c r="G55" i="1"/>
  <c r="C56" i="1"/>
  <c r="D56" i="1"/>
  <c r="F56" i="1"/>
  <c r="G56" i="1"/>
  <c r="C57" i="1"/>
  <c r="D57" i="1"/>
  <c r="F57" i="1"/>
  <c r="G57" i="1"/>
  <c r="E58" i="1"/>
  <c r="H58" i="1" s="1"/>
  <c r="E59" i="1"/>
  <c r="H59" i="1" s="1"/>
  <c r="E60" i="1"/>
  <c r="H60" i="1" s="1"/>
  <c r="C61" i="1"/>
  <c r="D61" i="1"/>
  <c r="F61" i="1"/>
  <c r="G61" i="1"/>
  <c r="E62" i="1"/>
  <c r="H62" i="1" s="1"/>
  <c r="E63" i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/>
  <c r="C70" i="1"/>
  <c r="D70" i="1"/>
  <c r="F70" i="1"/>
  <c r="G70" i="1"/>
  <c r="E71" i="1"/>
  <c r="H71" i="1" s="1"/>
  <c r="E72" i="1"/>
  <c r="H72" i="1" s="1"/>
  <c r="E73" i="1"/>
  <c r="H73" i="1" s="1"/>
  <c r="C74" i="1"/>
  <c r="D74" i="1"/>
  <c r="F74" i="1"/>
  <c r="G74" i="1"/>
  <c r="E75" i="1"/>
  <c r="H75" i="1" s="1"/>
  <c r="E76" i="1"/>
  <c r="H76" i="1" s="1"/>
  <c r="E77" i="1"/>
  <c r="H77" i="1" s="1"/>
  <c r="E78" i="1"/>
  <c r="H78" i="1" s="1"/>
  <c r="E79" i="1"/>
  <c r="H79" i="1" s="1"/>
  <c r="E80" i="1"/>
  <c r="H80" i="1" s="1"/>
  <c r="E81" i="1"/>
  <c r="H81" i="1" s="1"/>
  <c r="C83" i="1"/>
  <c r="D83" i="1"/>
  <c r="F83" i="1"/>
  <c r="G83" i="1"/>
  <c r="E84" i="1"/>
  <c r="H84" i="1" s="1"/>
  <c r="E85" i="1"/>
  <c r="H85" i="1"/>
  <c r="E86" i="1"/>
  <c r="H86" i="1" s="1"/>
  <c r="E87" i="1"/>
  <c r="H87" i="1" s="1"/>
  <c r="E88" i="1"/>
  <c r="H88" i="1" s="1"/>
  <c r="E89" i="1"/>
  <c r="H89" i="1" s="1"/>
  <c r="E90" i="1"/>
  <c r="H90" i="1" s="1"/>
  <c r="C91" i="1"/>
  <c r="D91" i="1"/>
  <c r="F91" i="1"/>
  <c r="G91" i="1"/>
  <c r="E92" i="1"/>
  <c r="H92" i="1" s="1"/>
  <c r="E93" i="1"/>
  <c r="H93" i="1" s="1"/>
  <c r="E94" i="1"/>
  <c r="H94" i="1" s="1"/>
  <c r="E95" i="1"/>
  <c r="H95" i="1" s="1"/>
  <c r="E96" i="1"/>
  <c r="H96" i="1" s="1"/>
  <c r="E97" i="1"/>
  <c r="H97" i="1" s="1"/>
  <c r="E98" i="1"/>
  <c r="H98" i="1" s="1"/>
  <c r="E99" i="1"/>
  <c r="H99" i="1" s="1"/>
  <c r="E100" i="1"/>
  <c r="H100" i="1" s="1"/>
  <c r="C101" i="1"/>
  <c r="D101" i="1"/>
  <c r="F101" i="1"/>
  <c r="G101" i="1"/>
  <c r="E102" i="1"/>
  <c r="H102" i="1" s="1"/>
  <c r="E103" i="1"/>
  <c r="H103" i="1" s="1"/>
  <c r="E104" i="1"/>
  <c r="H104" i="1" s="1"/>
  <c r="E105" i="1"/>
  <c r="H105" i="1" s="1"/>
  <c r="E106" i="1"/>
  <c r="H106" i="1" s="1"/>
  <c r="E107" i="1"/>
  <c r="H107" i="1" s="1"/>
  <c r="E108" i="1"/>
  <c r="H108" i="1" s="1"/>
  <c r="E109" i="1"/>
  <c r="H109" i="1" s="1"/>
  <c r="E110" i="1"/>
  <c r="H110" i="1" s="1"/>
  <c r="C111" i="1"/>
  <c r="D111" i="1"/>
  <c r="F111" i="1"/>
  <c r="G111" i="1"/>
  <c r="E112" i="1"/>
  <c r="H112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C121" i="1"/>
  <c r="D121" i="1"/>
  <c r="F121" i="1"/>
  <c r="G121" i="1"/>
  <c r="E122" i="1"/>
  <c r="H122" i="1" s="1"/>
  <c r="E123" i="1"/>
  <c r="H123" i="1" s="1"/>
  <c r="E124" i="1"/>
  <c r="H124" i="1" s="1"/>
  <c r="E125" i="1"/>
  <c r="H125" i="1" s="1"/>
  <c r="E126" i="1"/>
  <c r="H126" i="1" s="1"/>
  <c r="E127" i="1"/>
  <c r="H127" i="1" s="1"/>
  <c r="E128" i="1"/>
  <c r="H128" i="1" s="1"/>
  <c r="E129" i="1"/>
  <c r="H129" i="1" s="1"/>
  <c r="E130" i="1"/>
  <c r="H130" i="1" s="1"/>
  <c r="C131" i="1"/>
  <c r="D131" i="1"/>
  <c r="F131" i="1"/>
  <c r="G131" i="1"/>
  <c r="E132" i="1"/>
  <c r="H132" i="1" s="1"/>
  <c r="E133" i="1"/>
  <c r="H133" i="1" s="1"/>
  <c r="E134" i="1"/>
  <c r="H134" i="1" s="1"/>
  <c r="C135" i="1"/>
  <c r="D135" i="1"/>
  <c r="F135" i="1"/>
  <c r="G135" i="1"/>
  <c r="E136" i="1"/>
  <c r="H136" i="1" s="1"/>
  <c r="E137" i="1"/>
  <c r="H137" i="1" s="1"/>
  <c r="E138" i="1"/>
  <c r="H138" i="1" s="1"/>
  <c r="E139" i="1"/>
  <c r="H139" i="1" s="1"/>
  <c r="E140" i="1"/>
  <c r="H140" i="1" s="1"/>
  <c r="E141" i="1"/>
  <c r="H141" i="1" s="1"/>
  <c r="E142" i="1"/>
  <c r="H142" i="1" s="1"/>
  <c r="E143" i="1"/>
  <c r="H143" i="1" s="1"/>
  <c r="C144" i="1"/>
  <c r="D144" i="1"/>
  <c r="F144" i="1"/>
  <c r="G144" i="1"/>
  <c r="E145" i="1"/>
  <c r="E146" i="1"/>
  <c r="H146" i="1" s="1"/>
  <c r="E147" i="1"/>
  <c r="H147" i="1" s="1"/>
  <c r="C148" i="1"/>
  <c r="D148" i="1"/>
  <c r="F148" i="1"/>
  <c r="G148" i="1"/>
  <c r="E149" i="1"/>
  <c r="H149" i="1"/>
  <c r="E150" i="1"/>
  <c r="H150" i="1" s="1"/>
  <c r="E151" i="1"/>
  <c r="H151" i="1" s="1"/>
  <c r="E152" i="1"/>
  <c r="H152" i="1" s="1"/>
  <c r="E153" i="1"/>
  <c r="H153" i="1" s="1"/>
  <c r="E154" i="1"/>
  <c r="H154" i="1" s="1"/>
  <c r="E155" i="1"/>
  <c r="H155" i="1" s="1"/>
  <c r="H26" i="1" l="1"/>
  <c r="E40" i="1"/>
  <c r="H40" i="1" s="1"/>
  <c r="E36" i="1"/>
  <c r="H36" i="1" s="1"/>
  <c r="E33" i="1"/>
  <c r="H33" i="1" s="1"/>
  <c r="E41" i="1"/>
  <c r="H41" i="1" s="1"/>
  <c r="E30" i="1"/>
  <c r="E49" i="1"/>
  <c r="H49" i="1" s="1"/>
  <c r="H50" i="1"/>
  <c r="E144" i="1"/>
  <c r="H39" i="1"/>
  <c r="C27" i="1"/>
  <c r="H25" i="1"/>
  <c r="E22" i="1"/>
  <c r="H22" i="1" s="1"/>
  <c r="E19" i="1"/>
  <c r="H19" i="1" s="1"/>
  <c r="E15" i="1"/>
  <c r="E12" i="1"/>
  <c r="H12" i="1" s="1"/>
  <c r="E51" i="1"/>
  <c r="H51" i="1" s="1"/>
  <c r="H131" i="1"/>
  <c r="D17" i="1"/>
  <c r="E83" i="1"/>
  <c r="H57" i="1"/>
  <c r="G47" i="1"/>
  <c r="H46" i="1"/>
  <c r="H44" i="1"/>
  <c r="D37" i="1"/>
  <c r="E35" i="1"/>
  <c r="H35" i="1" s="1"/>
  <c r="E32" i="1"/>
  <c r="H32" i="1" s="1"/>
  <c r="E29" i="1"/>
  <c r="H29" i="1" s="1"/>
  <c r="E24" i="1"/>
  <c r="H24" i="1" s="1"/>
  <c r="E21" i="1"/>
  <c r="H21" i="1" s="1"/>
  <c r="E18" i="1"/>
  <c r="H18" i="1" s="1"/>
  <c r="E14" i="1"/>
  <c r="H14" i="1" s="1"/>
  <c r="E11" i="1"/>
  <c r="H11" i="1" s="1"/>
  <c r="G82" i="1"/>
  <c r="E57" i="1"/>
  <c r="F47" i="1"/>
  <c r="H42" i="1"/>
  <c r="G27" i="1"/>
  <c r="G9" i="1"/>
  <c r="D47" i="1"/>
  <c r="F37" i="1"/>
  <c r="G37" i="1"/>
  <c r="H30" i="1"/>
  <c r="F27" i="1"/>
  <c r="H15" i="1"/>
  <c r="F9" i="1"/>
  <c r="H91" i="1"/>
  <c r="H55" i="1"/>
  <c r="F82" i="1"/>
  <c r="E148" i="1"/>
  <c r="D82" i="1"/>
  <c r="E56" i="1"/>
  <c r="H56" i="1" s="1"/>
  <c r="H54" i="1"/>
  <c r="C47" i="1"/>
  <c r="H45" i="1"/>
  <c r="E28" i="1"/>
  <c r="H28" i="1" s="1"/>
  <c r="G17" i="1"/>
  <c r="D9" i="1"/>
  <c r="H53" i="1"/>
  <c r="H135" i="1"/>
  <c r="H145" i="1"/>
  <c r="H144" i="1" s="1"/>
  <c r="C82" i="1"/>
  <c r="H70" i="1"/>
  <c r="E61" i="1"/>
  <c r="H52" i="1"/>
  <c r="H43" i="1"/>
  <c r="C37" i="1"/>
  <c r="E34" i="1"/>
  <c r="H34" i="1" s="1"/>
  <c r="E31" i="1"/>
  <c r="H31" i="1" s="1"/>
  <c r="D27" i="1"/>
  <c r="E23" i="1"/>
  <c r="H23" i="1" s="1"/>
  <c r="E20" i="1"/>
  <c r="H20" i="1" s="1"/>
  <c r="F17" i="1"/>
  <c r="E16" i="1"/>
  <c r="H16" i="1" s="1"/>
  <c r="E13" i="1"/>
  <c r="H13" i="1" s="1"/>
  <c r="C9" i="1"/>
  <c r="H148" i="1"/>
  <c r="H111" i="1"/>
  <c r="H83" i="1"/>
  <c r="H121" i="1"/>
  <c r="H74" i="1"/>
  <c r="H101" i="1"/>
  <c r="H61" i="1"/>
  <c r="C17" i="1"/>
  <c r="E121" i="1"/>
  <c r="E91" i="1"/>
  <c r="E135" i="1"/>
  <c r="E111" i="1"/>
  <c r="E48" i="1"/>
  <c r="E38" i="1"/>
  <c r="E101" i="1"/>
  <c r="E10" i="1"/>
  <c r="E131" i="1"/>
  <c r="E74" i="1"/>
  <c r="E70" i="1"/>
  <c r="F8" i="1" l="1"/>
  <c r="F157" i="1" s="1"/>
  <c r="D8" i="1"/>
  <c r="D157" i="1" s="1"/>
  <c r="H17" i="1"/>
  <c r="E17" i="1"/>
  <c r="H27" i="1"/>
  <c r="G8" i="1"/>
  <c r="G157" i="1" s="1"/>
  <c r="H82" i="1"/>
  <c r="E27" i="1"/>
  <c r="E82" i="1"/>
  <c r="H48" i="1"/>
  <c r="H47" i="1" s="1"/>
  <c r="E47" i="1"/>
  <c r="C8" i="1"/>
  <c r="C157" i="1" s="1"/>
  <c r="E9" i="1"/>
  <c r="H10" i="1"/>
  <c r="H9" i="1" s="1"/>
  <c r="H38" i="1"/>
  <c r="H37" i="1" s="1"/>
  <c r="E37" i="1"/>
  <c r="H8" i="1" l="1"/>
  <c r="H157" i="1" s="1"/>
  <c r="E8" i="1"/>
  <c r="E157" i="1" s="1"/>
</calcChain>
</file>

<file path=xl/sharedStrings.xml><?xml version="1.0" encoding="utf-8"?>
<sst xmlns="http://schemas.openxmlformats.org/spreadsheetml/2006/main" count="162" uniqueCount="93">
  <si>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</si>
  <si>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</si>
  <si>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</si>
  <si>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</si>
  <si>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</si>
  <si>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</si>
  <si>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</si>
  <si>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</si>
  <si>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</si>
  <si>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</si>
  <si>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</si>
  <si>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</si>
  <si>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</si>
  <si>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</si>
  <si>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</si>
  <si>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 xml:space="preserve">                              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</si>
  <si>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</si>
  <si>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</si>
  <si>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</si>
  <si>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</si>
  <si>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</si>
  <si>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</si>
  <si>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</si>
  <si>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</si>
  <si>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</si>
  <si>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</si>
  <si>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</si>
  <si>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</si>
  <si>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</si>
  <si>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</si>
  <si>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</si>
  <si>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</si>
  <si>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</si>
  <si>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</si>
  <si>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</si>
  <si>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</si>
  <si>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</si>
  <si>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</si>
  <si>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</si>
  <si>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</si>
  <si>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</si>
  <si>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</si>
  <si>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</si>
  <si>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</si>
  <si>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</si>
  <si>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</si>
  <si>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</si>
  <si>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</si>
  <si>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</si>
  <si>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</si>
  <si>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</si>
  <si>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</si>
  <si>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</si>
  <si>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</si>
  <si>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</si>
  <si>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</si>
  <si>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</si>
  <si>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</si>
  <si>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</si>
  <si>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</si>
  <si>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</si>
  <si>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</si>
  <si>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</si>
  <si>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</si>
  <si>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</si>
  <si>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</si>
  <si>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</si>
  <si>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</si>
  <si>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</si>
  <si>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</si>
  <si>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</si>
  <si>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</si>
  <si>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</si>
  <si>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</si>
  <si>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</si>
  <si>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>Fideicomiso de Desastres Naturales (Informativo)</t>
  </si>
  <si>
    <t xml:space="preserve"> Inversiones Financieras y Otras Provisiones </t>
  </si>
  <si>
    <t>Materiales y Suministros</t>
  </si>
  <si>
    <t>Servicios Personales</t>
  </si>
  <si>
    <t xml:space="preserve">Gasto No Etiquetado </t>
  </si>
  <si>
    <t>Pagado</t>
  </si>
  <si>
    <t>Devengado</t>
  </si>
  <si>
    <t>Ampliaciones/ (Reducciones)</t>
  </si>
  <si>
    <t>Modificado</t>
  </si>
  <si>
    <t xml:space="preserve">Aprobado </t>
  </si>
  <si>
    <t xml:space="preserve">Subejercicio </t>
  </si>
  <si>
    <t>Egresos</t>
  </si>
  <si>
    <t xml:space="preserve">Concepto </t>
  </si>
  <si>
    <t xml:space="preserve">(PESOS) </t>
  </si>
  <si>
    <t xml:space="preserve"> DEL 01 DE ENERO AL 30 DE NOVIEMBRE DEL 2023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</si>
  <si>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CLASIFICACIÓN POR OBJETO DEL GASTO (Capítulo y Concepto) 
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</si>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</sst>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4" fontId="3" fillId="0" borderId="0" xfId="1" applyNumberFormat="1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/>
    <xf numFmtId="164" fontId="3" fillId="0" borderId="1" xfId="1" applyNumberFormat="1" applyFont="1" applyFill="1" applyBorder="1" applyAlignment="1">
      <alignment vertical="center"/>
    </xf>
    <xf numFmtId="0" fontId="4" fillId="0" borderId="1" xfId="0" applyFont="1" applyFill="1" applyBorder="1"/>
    <xf numFmtId="164" fontId="3" fillId="0" borderId="2" xfId="1" applyNumberFormat="1" applyFont="1" applyFill="1" applyBorder="1" applyAlignment="1">
      <alignment vertical="center"/>
    </xf>
    <xf numFmtId="0" fontId="5" fillId="0" borderId="2" xfId="0" applyFont="1" applyFill="1" applyBorder="1"/>
    <xf numFmtId="0" fontId="6" fillId="0" borderId="2" xfId="0" applyFont="1" applyFill="1" applyBorder="1" applyAlignment="1">
      <alignment horizontal="left" wrapText="1"/>
    </xf>
    <xf numFmtId="164" fontId="8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/>
    <xf numFmtId="164" fontId="6" fillId="0" borderId="2" xfId="1" applyNumberFormat="1" applyFont="1" applyFill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4" fontId="6" fillId="0" borderId="0" xfId="0" applyNumberFormat="1" applyFont="1" applyFill="1" applyBorder="1"/>
    <xf numFmtId="0" fontId="3" fillId="0" borderId="0" xfId="0" applyFont="1" applyBorder="1" applyAlignment="1">
      <alignment vertical="center"/>
    </xf>
    <xf numFmtId="164" fontId="7" fillId="0" borderId="2" xfId="1" applyNumberFormat="1" applyFont="1" applyFill="1" applyBorder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Font="1" applyFill="1"/>
    <xf numFmtId="0" fontId="10" fillId="0" borderId="0" xfId="0" applyFont="1" applyFill="1" applyBorder="1"/>
    <xf numFmtId="0" fontId="4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158</xdr:row>
      <xdr:rowOff>587374</xdr:rowOff>
    </xdr:from>
    <xdr:to>
      <xdr:col>1</xdr:col>
      <xdr:colOff>2779058</xdr:colOff>
      <xdr:row>172</xdr:row>
      <xdr:rowOff>156882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6610" y="30286324"/>
          <a:ext cx="1425148" cy="263655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 de Recursos Financieros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2869506</xdr:colOff>
      <xdr:row>158</xdr:row>
      <xdr:rowOff>460640</xdr:rowOff>
    </xdr:from>
    <xdr:to>
      <xdr:col>3</xdr:col>
      <xdr:colOff>896470</xdr:colOff>
      <xdr:row>172</xdr:row>
      <xdr:rowOff>123265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526481" y="30292940"/>
          <a:ext cx="1522639" cy="25963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8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1092405</xdr:colOff>
      <xdr:row>158</xdr:row>
      <xdr:rowOff>492330</xdr:rowOff>
    </xdr:from>
    <xdr:to>
      <xdr:col>5</xdr:col>
      <xdr:colOff>891801</xdr:colOff>
      <xdr:row>173</xdr:row>
      <xdr:rowOff>56029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045030" y="30286530"/>
          <a:ext cx="1523421" cy="272599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1109382</xdr:colOff>
      <xdr:row>158</xdr:row>
      <xdr:rowOff>460110</xdr:rowOff>
    </xdr:from>
    <xdr:to>
      <xdr:col>7</xdr:col>
      <xdr:colOff>1277470</xdr:colOff>
      <xdr:row>172</xdr:row>
      <xdr:rowOff>11205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576482" y="30292410"/>
          <a:ext cx="1520638" cy="24847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 eaLnBrk="1" fontAlgn="auto" latinLnBrk="0" hangingPunct="1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T.C. Humberto Equihua Equihua</a:t>
          </a:r>
        </a:p>
        <a:p>
          <a:pPr algn="ctr" eaLnBrk="1" fontAlgn="auto" latinLnBrk="0" hangingPunct="1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Encargado de la Gerencia</a:t>
          </a:r>
        </a:p>
        <a:p>
          <a:pPr algn="ctr" eaLnBrk="1" fontAlgn="auto" latinLnBrk="0" hangingPunct="1">
            <a:lnSpc>
              <a:spcPct val="10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53228</xdr:colOff>
      <xdr:row>0</xdr:row>
      <xdr:rowOff>42582</xdr:rowOff>
    </xdr:from>
    <xdr:ext cx="1829360" cy="1182861"/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815228" y="42582"/>
          <a:ext cx="1829360" cy="11828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6</xdr:col>
      <xdr:colOff>475450</xdr:colOff>
      <xdr:row>0</xdr:row>
      <xdr:rowOff>49625</xdr:rowOff>
    </xdr:from>
    <xdr:ext cx="2125115" cy="1276671"/>
    <xdr:pic>
      <xdr:nvPicPr>
        <xdr:cNvPr id="7" name="Imagen 6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7450" y="49625"/>
          <a:ext cx="2125115" cy="127667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1098177</xdr:colOff>
      <xdr:row>176</xdr:row>
      <xdr:rowOff>146875</xdr:rowOff>
    </xdr:from>
    <xdr:to>
      <xdr:col>2</xdr:col>
      <xdr:colOff>570700</xdr:colOff>
      <xdr:row>188</xdr:row>
      <xdr:rowOff>156881</xdr:rowOff>
    </xdr:to>
    <xdr:sp macro="" textlink="">
      <xdr:nvSpPr>
        <xdr:cNvPr id="8" name="2 CuadroTexto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526802" y="33674875"/>
          <a:ext cx="567898" cy="229600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8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593911</xdr:colOff>
      <xdr:row>176</xdr:row>
      <xdr:rowOff>268213</xdr:rowOff>
    </xdr:from>
    <xdr:to>
      <xdr:col>4</xdr:col>
      <xdr:colOff>851645</xdr:colOff>
      <xdr:row>189</xdr:row>
      <xdr:rowOff>145676</xdr:rowOff>
    </xdr:to>
    <xdr:sp macro="" textlink="">
      <xdr:nvSpPr>
        <xdr:cNvPr id="9" name="3 CuadroTexto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117911" y="33720013"/>
          <a:ext cx="1696009" cy="24301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1023202</xdr:colOff>
      <xdr:row>176</xdr:row>
      <xdr:rowOff>247199</xdr:rowOff>
    </xdr:from>
    <xdr:to>
      <xdr:col>7</xdr:col>
      <xdr:colOff>179293</xdr:colOff>
      <xdr:row>189</xdr:row>
      <xdr:rowOff>67236</xdr:rowOff>
    </xdr:to>
    <xdr:sp macro="" textlink="">
      <xdr:nvSpPr>
        <xdr:cNvPr id="10" name="4 CuadroTexto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814027" y="33718049"/>
          <a:ext cx="1699266" cy="235368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</a:t>
          </a:r>
        </a:p>
        <a:p>
          <a:pPr algn="ctr" eaLnBrk="1" fontAlgn="auto" latinLnBrk="0" hangingPunct="1">
            <a:lnSpc>
              <a:spcPct val="150000"/>
            </a:lnSpc>
          </a:pPr>
          <a:r>
            <a:rPr lang="es-MX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B12">
            <v>1100</v>
          </cell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21">
          <cell r="B21">
            <v>2100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B22">
            <v>2200</v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B23">
            <v>2300</v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</row>
        <row r="24">
          <cell r="B24">
            <v>2400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B25">
            <v>2500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B26">
            <v>2600</v>
          </cell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B27">
            <v>2700</v>
          </cell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B28">
            <v>2800</v>
          </cell>
          <cell r="D28">
            <v>0</v>
          </cell>
          <cell r="H28">
            <v>0</v>
          </cell>
          <cell r="I28">
            <v>0</v>
          </cell>
        </row>
        <row r="29">
          <cell r="B29">
            <v>2900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2">
          <cell r="B32">
            <v>3100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3">
          <cell r="B33">
            <v>3200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</row>
        <row r="34">
          <cell r="B34">
            <v>3300</v>
          </cell>
          <cell r="D34">
            <v>461942</v>
          </cell>
          <cell r="E34">
            <v>511972</v>
          </cell>
          <cell r="F34">
            <v>0</v>
          </cell>
          <cell r="H34">
            <v>471552</v>
          </cell>
          <cell r="I34">
            <v>471552</v>
          </cell>
        </row>
        <row r="35">
          <cell r="B35">
            <v>3400</v>
          </cell>
          <cell r="D35">
            <v>4000</v>
          </cell>
          <cell r="E35">
            <v>88000</v>
          </cell>
          <cell r="F35">
            <v>0</v>
          </cell>
          <cell r="H35">
            <v>149</v>
          </cell>
          <cell r="I35">
            <v>149</v>
          </cell>
        </row>
        <row r="36">
          <cell r="B36">
            <v>3500</v>
          </cell>
          <cell r="D36">
            <v>0</v>
          </cell>
          <cell r="E36">
            <v>44000</v>
          </cell>
          <cell r="F36">
            <v>0</v>
          </cell>
          <cell r="H36">
            <v>0</v>
          </cell>
          <cell r="I36">
            <v>0</v>
          </cell>
        </row>
        <row r="37">
          <cell r="B37">
            <v>3600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</row>
        <row r="38">
          <cell r="B38">
            <v>3700</v>
          </cell>
          <cell r="D38">
            <v>0</v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B39">
            <v>3800</v>
          </cell>
          <cell r="D39">
            <v>0</v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</row>
        <row r="40">
          <cell r="B40">
            <v>3900</v>
          </cell>
          <cell r="D40">
            <v>0</v>
          </cell>
          <cell r="E40">
            <v>96198</v>
          </cell>
          <cell r="F40">
            <v>0</v>
          </cell>
          <cell r="H40">
            <v>0</v>
          </cell>
          <cell r="I40">
            <v>0</v>
          </cell>
        </row>
        <row r="44">
          <cell r="B44">
            <v>4200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B45">
            <v>4300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B46">
            <v>4400</v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</row>
        <row r="54">
          <cell r="B54">
            <v>5100</v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</row>
        <row r="55">
          <cell r="B55">
            <v>5200</v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</row>
        <row r="56">
          <cell r="B56">
            <v>5300</v>
          </cell>
          <cell r="D56">
            <v>0</v>
          </cell>
          <cell r="H56">
            <v>0</v>
          </cell>
          <cell r="I56">
            <v>0</v>
          </cell>
        </row>
        <row r="57">
          <cell r="B57">
            <v>5400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</row>
        <row r="58">
          <cell r="B58">
            <v>5500</v>
          </cell>
          <cell r="D58">
            <v>0</v>
          </cell>
          <cell r="H58">
            <v>0</v>
          </cell>
          <cell r="I58">
            <v>0</v>
          </cell>
        </row>
        <row r="59">
          <cell r="B59">
            <v>5600</v>
          </cell>
          <cell r="D59">
            <v>0</v>
          </cell>
          <cell r="H59">
            <v>0</v>
          </cell>
          <cell r="I59">
            <v>0</v>
          </cell>
        </row>
        <row r="60">
          <cell r="B60">
            <v>5700</v>
          </cell>
          <cell r="D60">
            <v>0</v>
          </cell>
          <cell r="H60">
            <v>0</v>
          </cell>
          <cell r="I60">
            <v>0</v>
          </cell>
        </row>
        <row r="61">
          <cell r="B61">
            <v>5800</v>
          </cell>
          <cell r="D61">
            <v>0</v>
          </cell>
          <cell r="H61">
            <v>0</v>
          </cell>
          <cell r="I61">
            <v>0</v>
          </cell>
        </row>
        <row r="62">
          <cell r="B62">
            <v>5900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showGridLines="0" tabSelected="1" zoomScale="70" zoomScaleNormal="70" zoomScaleSheetLayoutView="85" zoomScalePageLayoutView="55" workbookViewId="0"/>
  </sheetViews>
  <sheetFormatPr baseColWidth="10" defaultRowHeight="14.25" x14ac:dyDescent="0.2"/>
  <cols>
    <col min="1" max="1" width="1.42578125" style="1" customWidth="1"/>
    <col min="2" max="2" width="52.140625" style="1" customWidth="1"/>
    <col min="3" max="3" width="21.7109375" style="1" customWidth="1"/>
    <col min="4" max="4" width="19.5703125" style="1" customWidth="1"/>
    <col min="5" max="5" width="20.42578125" style="1" customWidth="1"/>
    <col min="6" max="6" width="19.28515625" style="1" customWidth="1"/>
    <col min="7" max="7" width="19.42578125" style="1" customWidth="1"/>
    <col min="8" max="8" width="19.85546875" style="1" customWidth="1"/>
    <col min="9" max="9" width="11.42578125" style="2"/>
    <col min="10" max="16384" width="11.42578125" style="1"/>
  </cols>
  <sheetData>
    <row r="1" spans="1:9" s="39" customFormat="1" ht="23.25" x14ac:dyDescent="0.35">
      <c r="B1" s="41" t="s">
        <v>92</v>
      </c>
      <c r="C1" s="41"/>
      <c r="D1" s="41"/>
      <c r="E1" s="41"/>
      <c r="F1" s="41"/>
      <c r="G1" s="41"/>
      <c r="H1" s="41"/>
      <c r="I1" s="40"/>
    </row>
    <row r="2" spans="1:9" s="39" customFormat="1" ht="23.25" x14ac:dyDescent="0.35">
      <c r="B2" s="41" t="s">
        <v>91</v>
      </c>
      <c r="C2" s="41"/>
      <c r="D2" s="41"/>
      <c r="E2" s="41"/>
      <c r="F2" s="41"/>
      <c r="G2" s="41"/>
      <c r="H2" s="41"/>
      <c r="I2" s="40"/>
    </row>
    <row r="3" spans="1:9" ht="39.75" customHeight="1" x14ac:dyDescent="0.2">
      <c r="B3" s="38" t="s">
        <v>90</v>
      </c>
      <c r="C3" s="37"/>
      <c r="D3" s="37"/>
      <c r="E3" s="37"/>
      <c r="F3" s="37"/>
      <c r="G3" s="37"/>
      <c r="H3" s="37"/>
    </row>
    <row r="4" spans="1:9" ht="15" customHeight="1" x14ac:dyDescent="0.25">
      <c r="B4" s="36" t="s">
        <v>89</v>
      </c>
      <c r="C4" s="36"/>
      <c r="D4" s="36"/>
      <c r="E4" s="36"/>
      <c r="F4" s="36"/>
      <c r="G4" s="36"/>
      <c r="H4" s="36"/>
    </row>
    <row r="5" spans="1:9" ht="15" customHeight="1" x14ac:dyDescent="0.25">
      <c r="B5" s="35" t="s">
        <v>88</v>
      </c>
      <c r="C5" s="35"/>
      <c r="D5" s="35"/>
      <c r="E5" s="35"/>
      <c r="F5" s="35"/>
      <c r="G5" s="35"/>
      <c r="H5" s="35"/>
    </row>
    <row r="6" spans="1:9" ht="15" x14ac:dyDescent="0.2">
      <c r="B6" s="34" t="s">
        <v>87</v>
      </c>
      <c r="C6" s="33" t="s">
        <v>86</v>
      </c>
      <c r="D6" s="33"/>
      <c r="E6" s="33"/>
      <c r="F6" s="33"/>
      <c r="G6" s="33"/>
      <c r="H6" s="32" t="s">
        <v>85</v>
      </c>
    </row>
    <row r="7" spans="1:9" s="13" customFormat="1" ht="45" customHeight="1" x14ac:dyDescent="0.2">
      <c r="B7" s="31"/>
      <c r="C7" s="30" t="s">
        <v>84</v>
      </c>
      <c r="D7" s="30" t="s">
        <v>82</v>
      </c>
      <c r="E7" s="29" t="s">
        <v>83</v>
      </c>
      <c r="F7" s="29" t="s">
        <v>81</v>
      </c>
      <c r="G7" s="29" t="s">
        <v>80</v>
      </c>
      <c r="H7" s="28"/>
      <c r="I7" s="27"/>
    </row>
    <row r="8" spans="1:9" s="13" customFormat="1" ht="12.75" x14ac:dyDescent="0.2">
      <c r="B8" s="26" t="s">
        <v>79</v>
      </c>
      <c r="C8" s="25">
        <f>C9+C17+C27+C137+C47+C37+C57+C61+C70+C74</f>
        <v>465942</v>
      </c>
      <c r="D8" s="25">
        <f>D9+D17+D27+D137+D47+D37+D57+D61+D70+D74</f>
        <v>740170</v>
      </c>
      <c r="E8" s="25">
        <f>E9+E17+E27+E137+E47+E37+E57+E61+E70+E74</f>
        <v>1206112</v>
      </c>
      <c r="F8" s="25">
        <f>F9+F17+F27+F137+F47+F37+F57+F61+F70+F74</f>
        <v>471701</v>
      </c>
      <c r="G8" s="25">
        <f>G9+G17+G27+G137+G47+G37+G57+G61+G70+G74</f>
        <v>471701</v>
      </c>
      <c r="H8" s="25">
        <f>H9+H17+H27+H137+H47+H37+H57+H61+H70+H74</f>
        <v>734411</v>
      </c>
      <c r="I8" s="14"/>
    </row>
    <row r="9" spans="1:9" s="13" customFormat="1" ht="12.75" x14ac:dyDescent="0.2">
      <c r="B9" s="26" t="s">
        <v>78</v>
      </c>
      <c r="C9" s="25">
        <f>C10+C11+C12+C13+C14+C15+C16</f>
        <v>0</v>
      </c>
      <c r="D9" s="25">
        <f>D10+D11+D12+D13+D14+D15+D16</f>
        <v>0</v>
      </c>
      <c r="E9" s="25">
        <f>E10+E11+E12+E13+E14+E15+E16</f>
        <v>0</v>
      </c>
      <c r="F9" s="25">
        <f>F10+F11+F12+F13+F14+F15+F16</f>
        <v>0</v>
      </c>
      <c r="G9" s="25">
        <f>G10+G11+G12+G13+G14+G15+G16</f>
        <v>0</v>
      </c>
      <c r="H9" s="25">
        <f>H10+H11+H12+H13+H14+H15+H16</f>
        <v>0</v>
      </c>
      <c r="I9" s="23"/>
    </row>
    <row r="10" spans="1:9" s="13" customFormat="1" ht="15" x14ac:dyDescent="0.2">
      <c r="A10" s="24">
        <v>1100</v>
      </c>
      <c r="B10" s="10" t="s">
        <v>72</v>
      </c>
      <c r="C10" s="15">
        <f>SUMIFS('[1]AVANC OBJET'!D12,'[1]AVANC OBJET'!$B$12,$A$10)</f>
        <v>0</v>
      </c>
      <c r="D10" s="15">
        <f>+'[1]AVANC OBJET'!E12-'[1]AVANC OBJET'!F12</f>
        <v>0</v>
      </c>
      <c r="E10" s="15">
        <f>+C10+D10</f>
        <v>0</v>
      </c>
      <c r="F10" s="15">
        <f>SUMIFS('[1]AVANC OBJET'!H12,'[1]AVANC OBJET'!$B$12,$A$10)</f>
        <v>0</v>
      </c>
      <c r="G10" s="15">
        <f>SUMIFS('[1]AVANC OBJET'!I12,'[1]AVANC OBJET'!$B$12,$A$10)</f>
        <v>0</v>
      </c>
      <c r="H10" s="15">
        <f>E10-F10</f>
        <v>0</v>
      </c>
      <c r="I10" s="14"/>
    </row>
    <row r="11" spans="1:9" s="13" customFormat="1" ht="12.75" x14ac:dyDescent="0.2">
      <c r="A11" s="13">
        <v>1200</v>
      </c>
      <c r="B11" s="10" t="s">
        <v>71</v>
      </c>
      <c r="C11" s="15">
        <f>SUMIFS('[1]AVANC OBJET'!D13,'[1]AVANC OBJET'!$B$12,$A$10)</f>
        <v>0</v>
      </c>
      <c r="D11" s="15">
        <f>+'[1]AVANC OBJET'!E13-'[1]AVANC OBJET'!F13</f>
        <v>0</v>
      </c>
      <c r="E11" s="15">
        <f>+C11+D11</f>
        <v>0</v>
      </c>
      <c r="F11" s="15">
        <f>SUMIFS('[1]AVANC OBJET'!H13,'[1]AVANC OBJET'!$B$12,$A$10)</f>
        <v>0</v>
      </c>
      <c r="G11" s="15">
        <f>SUMIFS('[1]AVANC OBJET'!I13,'[1]AVANC OBJET'!$B$12,$A$10)</f>
        <v>0</v>
      </c>
      <c r="H11" s="15">
        <f>E11-F11</f>
        <v>0</v>
      </c>
      <c r="I11" s="14"/>
    </row>
    <row r="12" spans="1:9" s="13" customFormat="1" ht="12.75" x14ac:dyDescent="0.2">
      <c r="A12" s="13">
        <v>1300</v>
      </c>
      <c r="B12" s="10" t="s">
        <v>70</v>
      </c>
      <c r="C12" s="15">
        <f>SUMIFS('[1]AVANC OBJET'!D14,'[1]AVANC OBJET'!$B$12,$A$10)</f>
        <v>0</v>
      </c>
      <c r="D12" s="15">
        <f>+'[1]AVANC OBJET'!E14-'[1]AVANC OBJET'!F14</f>
        <v>0</v>
      </c>
      <c r="E12" s="15">
        <f>+C12+D12</f>
        <v>0</v>
      </c>
      <c r="F12" s="15">
        <f>SUMIFS('[1]AVANC OBJET'!H14,'[1]AVANC OBJET'!$B$12,$A$10)</f>
        <v>0</v>
      </c>
      <c r="G12" s="15">
        <f>SUMIFS('[1]AVANC OBJET'!I14,'[1]AVANC OBJET'!$B$12,$A$10)</f>
        <v>0</v>
      </c>
      <c r="H12" s="15">
        <f>E12-F12</f>
        <v>0</v>
      </c>
      <c r="I12" s="14"/>
    </row>
    <row r="13" spans="1:9" s="13" customFormat="1" ht="12.75" x14ac:dyDescent="0.2">
      <c r="A13" s="13">
        <v>1400</v>
      </c>
      <c r="B13" s="10" t="s">
        <v>69</v>
      </c>
      <c r="C13" s="15">
        <f>SUMIFS('[1]AVANC OBJET'!D15,'[1]AVANC OBJET'!$B$12,$A$10)</f>
        <v>0</v>
      </c>
      <c r="D13" s="15">
        <f>+'[1]AVANC OBJET'!E15-'[1]AVANC OBJET'!F15</f>
        <v>0</v>
      </c>
      <c r="E13" s="15">
        <f>+C13+D13</f>
        <v>0</v>
      </c>
      <c r="F13" s="15">
        <f>SUMIFS('[1]AVANC OBJET'!H15,'[1]AVANC OBJET'!$B$12,$A$10)</f>
        <v>0</v>
      </c>
      <c r="G13" s="15">
        <f>SUMIFS('[1]AVANC OBJET'!I15,'[1]AVANC OBJET'!$B$12,$A$10)</f>
        <v>0</v>
      </c>
      <c r="H13" s="15">
        <f>E13-F13</f>
        <v>0</v>
      </c>
      <c r="I13" s="14"/>
    </row>
    <row r="14" spans="1:9" s="13" customFormat="1" ht="12.75" x14ac:dyDescent="0.2">
      <c r="A14" s="13">
        <v>1500</v>
      </c>
      <c r="B14" s="10" t="s">
        <v>68</v>
      </c>
      <c r="C14" s="15">
        <f>SUMIFS('[1]AVANC OBJET'!D16,'[1]AVANC OBJET'!$B$12,$A$10)</f>
        <v>0</v>
      </c>
      <c r="D14" s="15">
        <f>+'[1]AVANC OBJET'!E16-'[1]AVANC OBJET'!F16</f>
        <v>0</v>
      </c>
      <c r="E14" s="15">
        <f>+C14+D14</f>
        <v>0</v>
      </c>
      <c r="F14" s="15">
        <f>SUMIFS('[1]AVANC OBJET'!H16,'[1]AVANC OBJET'!$B$12,$A$10)</f>
        <v>0</v>
      </c>
      <c r="G14" s="15">
        <f>SUMIFS('[1]AVANC OBJET'!I16,'[1]AVANC OBJET'!$B$12,$A$10)</f>
        <v>0</v>
      </c>
      <c r="H14" s="15">
        <f>E14-F14</f>
        <v>0</v>
      </c>
      <c r="I14" s="14"/>
    </row>
    <row r="15" spans="1:9" s="13" customFormat="1" ht="12.75" x14ac:dyDescent="0.2">
      <c r="A15" s="13">
        <v>1600</v>
      </c>
      <c r="B15" s="10" t="s">
        <v>67</v>
      </c>
      <c r="C15" s="15">
        <f>SUMIFS('[1]AVANC OBJET'!D17,'[1]AVANC OBJET'!$B$12,$A$10)</f>
        <v>0</v>
      </c>
      <c r="D15" s="15">
        <f>+'[1]AVANC OBJET'!E17-'[1]AVANC OBJET'!F17</f>
        <v>0</v>
      </c>
      <c r="E15" s="15">
        <f>+C15+D15</f>
        <v>0</v>
      </c>
      <c r="F15" s="15">
        <f>SUMIFS('[1]AVANC OBJET'!H17,'[1]AVANC OBJET'!$B$12,$A$10)</f>
        <v>0</v>
      </c>
      <c r="G15" s="15">
        <f>SUMIFS('[1]AVANC OBJET'!I17,'[1]AVANC OBJET'!$B$12,$A$10)</f>
        <v>0</v>
      </c>
      <c r="H15" s="15">
        <f>E15-F15</f>
        <v>0</v>
      </c>
      <c r="I15" s="14"/>
    </row>
    <row r="16" spans="1:9" s="13" customFormat="1" ht="12.75" x14ac:dyDescent="0.2">
      <c r="A16" s="13">
        <v>1700</v>
      </c>
      <c r="B16" s="10" t="s">
        <v>66</v>
      </c>
      <c r="C16" s="15">
        <f>SUMIFS('[1]AVANC OBJET'!D18,'[1]AVANC OBJET'!$B$12,$A$10)</f>
        <v>0</v>
      </c>
      <c r="D16" s="15">
        <f>+'[1]AVANC OBJET'!E18-'[1]AVANC OBJET'!F18</f>
        <v>0</v>
      </c>
      <c r="E16" s="15">
        <f>+C16+D16</f>
        <v>0</v>
      </c>
      <c r="F16" s="15">
        <f>SUMIFS('[1]AVANC OBJET'!H18,'[1]AVANC OBJET'!$B$12,$A$10)</f>
        <v>0</v>
      </c>
      <c r="G16" s="15">
        <f>SUMIFS('[1]AVANC OBJET'!I18,'[1]AVANC OBJET'!$B$12,$A$10)</f>
        <v>0</v>
      </c>
      <c r="H16" s="15">
        <f>E16-F16</f>
        <v>0</v>
      </c>
      <c r="I16" s="14"/>
    </row>
    <row r="17" spans="1:9" s="13" customFormat="1" ht="12.75" x14ac:dyDescent="0.2">
      <c r="B17" s="17" t="s">
        <v>77</v>
      </c>
      <c r="C17" s="16">
        <f>C18+C19+C20+C21+C22+C23+C24+C25+C26</f>
        <v>0</v>
      </c>
      <c r="D17" s="16">
        <f>D18+D19+D20+D21+D22+D23+D24+D25+D26</f>
        <v>0</v>
      </c>
      <c r="E17" s="16">
        <f>E18+E19+E20+E21+E22+E23+E24+E25+E26</f>
        <v>0</v>
      </c>
      <c r="F17" s="16">
        <f>F18+F19+F21+F22+F23+F24+F25+F26</f>
        <v>0</v>
      </c>
      <c r="G17" s="16">
        <f>G18+G19+G21+G22+G23+G24+G25+G26</f>
        <v>0</v>
      </c>
      <c r="H17" s="16">
        <f>H18+H19+H20+H21+H22+H23+H24+H25+H26</f>
        <v>0</v>
      </c>
      <c r="I17" s="23"/>
    </row>
    <row r="18" spans="1:9" s="13" customFormat="1" ht="25.5" x14ac:dyDescent="0.2">
      <c r="A18" s="22">
        <v>2100</v>
      </c>
      <c r="B18" s="10" t="s">
        <v>64</v>
      </c>
      <c r="C18" s="15">
        <f>SUMIFS('[1]AVANC OBJET'!$D$21:$D$29,'[1]AVANC OBJET'!$B$21:$B$29,$A$18)</f>
        <v>0</v>
      </c>
      <c r="D18" s="15">
        <f>+'[1]AVANC OBJET'!E21-'[1]AVANC OBJET'!F21</f>
        <v>0</v>
      </c>
      <c r="E18" s="15">
        <f>+C18+D18</f>
        <v>0</v>
      </c>
      <c r="F18" s="15">
        <f>SUMIFS('[1]AVANC OBJET'!$H$21:$H$29,'[1]AVANC OBJET'!$B$21:$B$29,$A$18)</f>
        <v>0</v>
      </c>
      <c r="G18" s="15">
        <f>SUMIFS('[1]AVANC OBJET'!$I$21:$I$29,'[1]AVANC OBJET'!$B$21:$B$29,$A$18)</f>
        <v>0</v>
      </c>
      <c r="H18" s="15">
        <f>E18-F18</f>
        <v>0</v>
      </c>
      <c r="I18" s="14"/>
    </row>
    <row r="19" spans="1:9" s="13" customFormat="1" ht="15" x14ac:dyDescent="0.2">
      <c r="A19" s="21">
        <v>2200</v>
      </c>
      <c r="B19" s="10" t="s">
        <v>63</v>
      </c>
      <c r="C19" s="15">
        <f>SUMIFS('[1]AVANC OBJET'!$D$21:$D$29,'[1]AVANC OBJET'!$B$21:$B$29,$A$19)</f>
        <v>0</v>
      </c>
      <c r="D19" s="15">
        <f>+'[1]AVANC OBJET'!E22-'[1]AVANC OBJET'!F22</f>
        <v>0</v>
      </c>
      <c r="E19" s="15">
        <f>+C19+D19</f>
        <v>0</v>
      </c>
      <c r="F19" s="15">
        <f>SUMIFS('[1]AVANC OBJET'!$H$21:$H$29,'[1]AVANC OBJET'!$B$21:$B$29,$A$19)</f>
        <v>0</v>
      </c>
      <c r="G19" s="15">
        <f>SUMIFS('[1]AVANC OBJET'!$I$21:$I$29,'[1]AVANC OBJET'!$B$21:$B$29,$A$19)</f>
        <v>0</v>
      </c>
      <c r="H19" s="15">
        <f>E19-F19</f>
        <v>0</v>
      </c>
      <c r="I19" s="14"/>
    </row>
    <row r="20" spans="1:9" s="13" customFormat="1" ht="25.5" x14ac:dyDescent="0.2">
      <c r="A20" s="21">
        <v>2300</v>
      </c>
      <c r="B20" s="10" t="s">
        <v>62</v>
      </c>
      <c r="C20" s="15">
        <f>SUMIFS('[1]AVANC OBJET'!$D$21:$D$29,'[1]AVANC OBJET'!$B$21:$B$29,$A$20)</f>
        <v>0</v>
      </c>
      <c r="D20" s="15">
        <f>+'[1]AVANC OBJET'!E23-'[1]AVANC OBJET'!F23</f>
        <v>0</v>
      </c>
      <c r="E20" s="15">
        <f>+C20+D20</f>
        <v>0</v>
      </c>
      <c r="F20" s="15">
        <f>SUMIFS('[1]AVANC OBJET'!$H$21:$H$29,'[1]AVANC OBJET'!$B$21:$B$29,$A$20)</f>
        <v>0</v>
      </c>
      <c r="G20" s="15">
        <f>SUMIFS('[1]AVANC OBJET'!$I$21:$I$29,'[1]AVANC OBJET'!$B$21:$B$29,$A$20)</f>
        <v>0</v>
      </c>
      <c r="H20" s="15">
        <f>E20-F20</f>
        <v>0</v>
      </c>
      <c r="I20" s="14"/>
    </row>
    <row r="21" spans="1:9" s="13" customFormat="1" ht="15" x14ac:dyDescent="0.2">
      <c r="A21" s="21">
        <v>2400</v>
      </c>
      <c r="B21" s="10" t="s">
        <v>61</v>
      </c>
      <c r="C21" s="15">
        <f>SUMIFS('[1]AVANC OBJET'!$D$21:$D$29,'[1]AVANC OBJET'!$B$21:$B$29,$A$21)</f>
        <v>0</v>
      </c>
      <c r="D21" s="15">
        <f>+'[1]AVANC OBJET'!E24-'[1]AVANC OBJET'!F24</f>
        <v>0</v>
      </c>
      <c r="E21" s="15">
        <f>+C21+D21</f>
        <v>0</v>
      </c>
      <c r="F21" s="15">
        <f>SUMIFS('[1]AVANC OBJET'!$H$21:$H$29,'[1]AVANC OBJET'!$B$21:$B$29,$A$21)</f>
        <v>0</v>
      </c>
      <c r="G21" s="15">
        <f>SUMIFS('[1]AVANC OBJET'!$I$21:$I$29,'[1]AVANC OBJET'!$B$21:$B$29,$A$21)</f>
        <v>0</v>
      </c>
      <c r="H21" s="15">
        <f>E21-F21</f>
        <v>0</v>
      </c>
      <c r="I21" s="14"/>
    </row>
    <row r="22" spans="1:9" s="13" customFormat="1" ht="15" x14ac:dyDescent="0.2">
      <c r="A22" s="21">
        <v>2500</v>
      </c>
      <c r="B22" s="10" t="s">
        <v>60</v>
      </c>
      <c r="C22" s="15">
        <f>SUMIFS('[1]AVANC OBJET'!$D$21:$D$29,'[1]AVANC OBJET'!$B$21:$B$29,$A$22)</f>
        <v>0</v>
      </c>
      <c r="D22" s="15">
        <f>+'[1]AVANC OBJET'!E25-'[1]AVANC OBJET'!F25</f>
        <v>0</v>
      </c>
      <c r="E22" s="15">
        <f>+C22+D22</f>
        <v>0</v>
      </c>
      <c r="F22" s="15">
        <f>SUMIFS('[1]AVANC OBJET'!$H$21:$H$29,'[1]AVANC OBJET'!$B$21:$B$29,$A$22)</f>
        <v>0</v>
      </c>
      <c r="G22" s="15">
        <f>SUMIFS('[1]AVANC OBJET'!$I$21:$I$29,'[1]AVANC OBJET'!$B$21:$B$29,$A$22)</f>
        <v>0</v>
      </c>
      <c r="H22" s="15">
        <f>E22-F22</f>
        <v>0</v>
      </c>
      <c r="I22" s="14"/>
    </row>
    <row r="23" spans="1:9" s="13" customFormat="1" ht="15" x14ac:dyDescent="0.2">
      <c r="A23" s="21">
        <v>2600</v>
      </c>
      <c r="B23" s="10" t="s">
        <v>59</v>
      </c>
      <c r="C23" s="15">
        <f>SUMIFS('[1]AVANC OBJET'!$D$21:$D$29,'[1]AVANC OBJET'!$B$21:$B$29,$A$23)</f>
        <v>0</v>
      </c>
      <c r="D23" s="15">
        <f>+'[1]AVANC OBJET'!E26-'[1]AVANC OBJET'!F26</f>
        <v>0</v>
      </c>
      <c r="E23" s="15">
        <f>+C23+D23</f>
        <v>0</v>
      </c>
      <c r="F23" s="15">
        <f>SUMIFS('[1]AVANC OBJET'!$H$21:$H$29,'[1]AVANC OBJET'!$B$21:$B$29,$A$23)</f>
        <v>0</v>
      </c>
      <c r="G23" s="15">
        <f>SUMIFS('[1]AVANC OBJET'!$I$21:$I$29,'[1]AVANC OBJET'!$B$21:$B$29,$A$23)</f>
        <v>0</v>
      </c>
      <c r="H23" s="15">
        <f>E23-F23</f>
        <v>0</v>
      </c>
      <c r="I23" s="14"/>
    </row>
    <row r="24" spans="1:9" s="13" customFormat="1" ht="25.5" x14ac:dyDescent="0.2">
      <c r="A24" s="21">
        <v>2700</v>
      </c>
      <c r="B24" s="10" t="s">
        <v>58</v>
      </c>
      <c r="C24" s="15">
        <f>SUMIFS('[1]AVANC OBJET'!$D$21:$D$29,'[1]AVANC OBJET'!$B$21:$B$29,$A$24)</f>
        <v>0</v>
      </c>
      <c r="D24" s="15">
        <f>+'[1]AVANC OBJET'!E27-'[1]AVANC OBJET'!F27</f>
        <v>0</v>
      </c>
      <c r="E24" s="15">
        <f>+C24+D24</f>
        <v>0</v>
      </c>
      <c r="F24" s="15">
        <f>SUMIFS('[1]AVANC OBJET'!$H$21:$H$29,'[1]AVANC OBJET'!$B$21:$B$29,$A$24)</f>
        <v>0</v>
      </c>
      <c r="G24" s="15">
        <f>SUMIFS('[1]AVANC OBJET'!$I$21:$I$29,'[1]AVANC OBJET'!$B$21:$B$29,$A$24)</f>
        <v>0</v>
      </c>
      <c r="H24" s="15">
        <f>E24-F24</f>
        <v>0</v>
      </c>
      <c r="I24" s="14"/>
    </row>
    <row r="25" spans="1:9" s="13" customFormat="1" ht="15" x14ac:dyDescent="0.2">
      <c r="A25" s="21">
        <v>2800</v>
      </c>
      <c r="B25" s="10" t="s">
        <v>57</v>
      </c>
      <c r="C25" s="15">
        <f>SUMIFS('[1]AVANC OBJET'!$D$21:$D$29,'[1]AVANC OBJET'!$B$21:$B$29,$A$25)</f>
        <v>0</v>
      </c>
      <c r="D25" s="15">
        <v>0</v>
      </c>
      <c r="E25" s="15">
        <f>+C25+D25</f>
        <v>0</v>
      </c>
      <c r="F25" s="15">
        <f>SUMIFS('[1]AVANC OBJET'!$H$21:$H$29,'[1]AVANC OBJET'!$B$21:$B$29,$A$25)</f>
        <v>0</v>
      </c>
      <c r="G25" s="15">
        <f>SUMIFS('[1]AVANC OBJET'!$I$21:$I$29,'[1]AVANC OBJET'!$B$21:$B$29,$A$25)</f>
        <v>0</v>
      </c>
      <c r="H25" s="15">
        <f>E25-F25</f>
        <v>0</v>
      </c>
      <c r="I25" s="14"/>
    </row>
    <row r="26" spans="1:9" s="13" customFormat="1" ht="15" x14ac:dyDescent="0.2">
      <c r="A26" s="21">
        <v>2900</v>
      </c>
      <c r="B26" s="10" t="s">
        <v>56</v>
      </c>
      <c r="C26" s="15">
        <f>SUMIFS('[1]AVANC OBJET'!$D$21:$D$29,'[1]AVANC OBJET'!$B$21:$B$29,$A$26)</f>
        <v>0</v>
      </c>
      <c r="D26" s="15">
        <f>+'[1]AVANC OBJET'!E29-'[1]AVANC OBJET'!F29</f>
        <v>0</v>
      </c>
      <c r="E26" s="15">
        <f>+C26+D26</f>
        <v>0</v>
      </c>
      <c r="F26" s="15">
        <f>SUMIFS('[1]AVANC OBJET'!$H$21:$H$29,'[1]AVANC OBJET'!$B$21:$B$29,$A$26)</f>
        <v>0</v>
      </c>
      <c r="G26" s="15">
        <f>SUMIFS('[1]AVANC OBJET'!$I$21:$I$29,'[1]AVANC OBJET'!$B$21:$B$29,$A$26)</f>
        <v>0</v>
      </c>
      <c r="H26" s="15">
        <f>E26-F26</f>
        <v>0</v>
      </c>
      <c r="I26" s="14"/>
    </row>
    <row r="27" spans="1:9" s="13" customFormat="1" ht="12.75" x14ac:dyDescent="0.2">
      <c r="B27" s="17" t="s">
        <v>55</v>
      </c>
      <c r="C27" s="16">
        <f>C28+C29+C30+C31+C32+C33+C34+C35+C36</f>
        <v>465942</v>
      </c>
      <c r="D27" s="16">
        <f>D28+D29+D30+D31+D32+D33+D34+D35+D36</f>
        <v>740170</v>
      </c>
      <c r="E27" s="16">
        <f>E28+E29+E30+E31+E32+E33+E34+E35+E36</f>
        <v>1206112</v>
      </c>
      <c r="F27" s="16">
        <f>F28+F29+F30+F31+F32+F33+F34+F35+F36</f>
        <v>471701</v>
      </c>
      <c r="G27" s="16">
        <f>G28+G29+G30+G31+G32+G33+G34+G35+G36</f>
        <v>471701</v>
      </c>
      <c r="H27" s="16">
        <f>H28+H29+H30+H31+H32+H33+H34+H35+H36</f>
        <v>734411</v>
      </c>
      <c r="I27" s="14"/>
    </row>
    <row r="28" spans="1:9" s="13" customFormat="1" ht="15" x14ac:dyDescent="0.2">
      <c r="A28" s="21">
        <v>3100</v>
      </c>
      <c r="B28" s="10" t="s">
        <v>54</v>
      </c>
      <c r="C28" s="15">
        <f>SUMIFS('[1]AVANC OBJET'!$D$32:$D$40,'[1]AVANC OBJET'!$B$32:$B$40,$A$28)</f>
        <v>0</v>
      </c>
      <c r="D28" s="15">
        <f>+'[1]AVANC OBJET'!E32-'[1]AVANC OBJET'!F32</f>
        <v>0</v>
      </c>
      <c r="E28" s="15">
        <f>+C28+D28</f>
        <v>0</v>
      </c>
      <c r="F28" s="15">
        <f>SUMIFS('[1]AVANC OBJET'!$H$32:$H$40,'[1]AVANC OBJET'!$B$32:$B$40,$A$28)</f>
        <v>0</v>
      </c>
      <c r="G28" s="15">
        <f>SUMIFS('[1]AVANC OBJET'!$I$32:$I$40,'[1]AVANC OBJET'!$B$32:$B$40,$A$28)</f>
        <v>0</v>
      </c>
      <c r="H28" s="15">
        <f>E28-F28</f>
        <v>0</v>
      </c>
      <c r="I28" s="14"/>
    </row>
    <row r="29" spans="1:9" s="13" customFormat="1" ht="15" x14ac:dyDescent="0.2">
      <c r="A29" s="21">
        <v>3200</v>
      </c>
      <c r="B29" s="10" t="s">
        <v>53</v>
      </c>
      <c r="C29" s="15">
        <f>SUMIFS('[1]AVANC OBJET'!$D$32:$D$40,'[1]AVANC OBJET'!$B$32:$B$40,$A$29)</f>
        <v>0</v>
      </c>
      <c r="D29" s="15">
        <f>+'[1]AVANC OBJET'!E33-'[1]AVANC OBJET'!F33</f>
        <v>0</v>
      </c>
      <c r="E29" s="15">
        <f>+C29+D29</f>
        <v>0</v>
      </c>
      <c r="F29" s="15">
        <f>SUMIFS('[1]AVANC OBJET'!$H$32:$H$40,'[1]AVANC OBJET'!$B$32:$B$40,$A$29)</f>
        <v>0</v>
      </c>
      <c r="G29" s="15">
        <f>SUMIFS('[1]AVANC OBJET'!$I$32:$I$40,'[1]AVANC OBJET'!$B$32:$B$40,$A$29)</f>
        <v>0</v>
      </c>
      <c r="H29" s="15">
        <f>E29-F29</f>
        <v>0</v>
      </c>
      <c r="I29" s="14"/>
    </row>
    <row r="30" spans="1:9" s="13" customFormat="1" ht="25.5" x14ac:dyDescent="0.2">
      <c r="A30" s="21">
        <v>3300</v>
      </c>
      <c r="B30" s="10" t="s">
        <v>52</v>
      </c>
      <c r="C30" s="15">
        <f>SUMIFS('[1]AVANC OBJET'!$D$32:$D$40,'[1]AVANC OBJET'!$B$32:$B$40,$A$30)</f>
        <v>461942</v>
      </c>
      <c r="D30" s="15">
        <f>+'[1]AVANC OBJET'!E34-'[1]AVANC OBJET'!F34</f>
        <v>511972</v>
      </c>
      <c r="E30" s="15">
        <f>+C30+D30</f>
        <v>973914</v>
      </c>
      <c r="F30" s="15">
        <f>SUMIFS('[1]AVANC OBJET'!$H$32:$H$40,'[1]AVANC OBJET'!$B$32:$B$40,$A$30)</f>
        <v>471552</v>
      </c>
      <c r="G30" s="15">
        <f>SUMIFS('[1]AVANC OBJET'!$I$32:$I$40,'[1]AVANC OBJET'!$B$32:$B$40,$A$30)</f>
        <v>471552</v>
      </c>
      <c r="H30" s="15">
        <f>E30-F30</f>
        <v>502362</v>
      </c>
      <c r="I30" s="14"/>
    </row>
    <row r="31" spans="1:9" s="13" customFormat="1" ht="15" x14ac:dyDescent="0.2">
      <c r="A31" s="21">
        <v>3400</v>
      </c>
      <c r="B31" s="10" t="s">
        <v>51</v>
      </c>
      <c r="C31" s="15">
        <f>SUMIFS('[1]AVANC OBJET'!$D$32:$D$40,'[1]AVANC OBJET'!$B$32:$B$40,$A$31)</f>
        <v>4000</v>
      </c>
      <c r="D31" s="15">
        <f>+'[1]AVANC OBJET'!E35-'[1]AVANC OBJET'!F35</f>
        <v>88000</v>
      </c>
      <c r="E31" s="15">
        <f>+C31+D31</f>
        <v>92000</v>
      </c>
      <c r="F31" s="15">
        <f>SUMIFS('[1]AVANC OBJET'!$H$32:$H$40,'[1]AVANC OBJET'!$B$32:$B$40,$A$31)</f>
        <v>149</v>
      </c>
      <c r="G31" s="15">
        <f>SUMIFS('[1]AVANC OBJET'!$I$32:$I$40,'[1]AVANC OBJET'!$B$32:$B$40,$A$31)</f>
        <v>149</v>
      </c>
      <c r="H31" s="15">
        <f>E31-F31</f>
        <v>91851</v>
      </c>
      <c r="I31" s="14"/>
    </row>
    <row r="32" spans="1:9" s="13" customFormat="1" ht="25.5" x14ac:dyDescent="0.2">
      <c r="A32" s="21">
        <v>3500</v>
      </c>
      <c r="B32" s="10" t="s">
        <v>50</v>
      </c>
      <c r="C32" s="15">
        <f>SUMIFS('[1]AVANC OBJET'!$D$32:$D$40,'[1]AVANC OBJET'!$B$32:$B$40,$A$32)</f>
        <v>0</v>
      </c>
      <c r="D32" s="15">
        <f>+'[1]AVANC OBJET'!E36-'[1]AVANC OBJET'!F36</f>
        <v>44000</v>
      </c>
      <c r="E32" s="15">
        <f>+C32+D32</f>
        <v>44000</v>
      </c>
      <c r="F32" s="15">
        <f>SUMIFS('[1]AVANC OBJET'!$H$32:$H$40,'[1]AVANC OBJET'!$B$32:$B$40,$A$32)</f>
        <v>0</v>
      </c>
      <c r="G32" s="15">
        <f>SUMIFS('[1]AVANC OBJET'!$I$32:$I$40,'[1]AVANC OBJET'!$B$32:$B$40,$A$32)</f>
        <v>0</v>
      </c>
      <c r="H32" s="15">
        <f>E32-F32</f>
        <v>44000</v>
      </c>
      <c r="I32" s="14"/>
    </row>
    <row r="33" spans="1:9" s="13" customFormat="1" ht="15" x14ac:dyDescent="0.2">
      <c r="A33" s="21">
        <v>3600</v>
      </c>
      <c r="B33" s="10" t="s">
        <v>49</v>
      </c>
      <c r="C33" s="15">
        <f>SUMIFS('[1]AVANC OBJET'!$D$32:$D$40,'[1]AVANC OBJET'!$B$32:$B$40,$A$33)</f>
        <v>0</v>
      </c>
      <c r="D33" s="15">
        <f>+'[1]AVANC OBJET'!E37-'[1]AVANC OBJET'!F37</f>
        <v>0</v>
      </c>
      <c r="E33" s="15">
        <f>+C33+D33</f>
        <v>0</v>
      </c>
      <c r="F33" s="15">
        <f>SUMIFS('[1]AVANC OBJET'!$H$32:$H$40,'[1]AVANC OBJET'!$B$32:$B$40,$A$33)</f>
        <v>0</v>
      </c>
      <c r="G33" s="15">
        <f>SUMIFS('[1]AVANC OBJET'!$I$32:$I$40,'[1]AVANC OBJET'!$B$32:$B$40,$A$33)</f>
        <v>0</v>
      </c>
      <c r="H33" s="15">
        <f>E33-F33</f>
        <v>0</v>
      </c>
      <c r="I33" s="14"/>
    </row>
    <row r="34" spans="1:9" s="13" customFormat="1" ht="15" x14ac:dyDescent="0.2">
      <c r="A34" s="21">
        <v>3700</v>
      </c>
      <c r="B34" s="10" t="s">
        <v>48</v>
      </c>
      <c r="C34" s="15">
        <f>SUMIFS('[1]AVANC OBJET'!$D$32:$D$40,'[1]AVANC OBJET'!$B$32:$B$40,$A$34)</f>
        <v>0</v>
      </c>
      <c r="D34" s="15">
        <f>+'[1]AVANC OBJET'!E38-'[1]AVANC OBJET'!F38</f>
        <v>0</v>
      </c>
      <c r="E34" s="15">
        <f>+C34+D34</f>
        <v>0</v>
      </c>
      <c r="F34" s="15">
        <f>SUMIFS('[1]AVANC OBJET'!$H$32:$H$40,'[1]AVANC OBJET'!$B$32:$B$40,$A$34)</f>
        <v>0</v>
      </c>
      <c r="G34" s="15">
        <f>SUMIFS('[1]AVANC OBJET'!$I$32:$I$40,'[1]AVANC OBJET'!$B$32:$B$40,$A$34)</f>
        <v>0</v>
      </c>
      <c r="H34" s="15">
        <f>E34-F34</f>
        <v>0</v>
      </c>
      <c r="I34" s="14"/>
    </row>
    <row r="35" spans="1:9" s="13" customFormat="1" ht="15" x14ac:dyDescent="0.2">
      <c r="A35" s="21">
        <v>3800</v>
      </c>
      <c r="B35" s="10" t="s">
        <v>47</v>
      </c>
      <c r="C35" s="15">
        <f>SUMIFS('[1]AVANC OBJET'!$D$32:$D$40,'[1]AVANC OBJET'!$B$32:$B$40,$A$35)</f>
        <v>0</v>
      </c>
      <c r="D35" s="15">
        <f>+'[1]AVANC OBJET'!E39-'[1]AVANC OBJET'!F39</f>
        <v>0</v>
      </c>
      <c r="E35" s="15">
        <f>+C35+D35</f>
        <v>0</v>
      </c>
      <c r="F35" s="15">
        <f>SUMIFS('[1]AVANC OBJET'!$H$32:$H$40,'[1]AVANC OBJET'!$B$32:$B$40,$A$35)</f>
        <v>0</v>
      </c>
      <c r="G35" s="15">
        <f>SUMIFS('[1]AVANC OBJET'!$I$32:$I$40,'[1]AVANC OBJET'!$B$32:$B$40,$A$35)</f>
        <v>0</v>
      </c>
      <c r="H35" s="15">
        <f>E35-F35</f>
        <v>0</v>
      </c>
      <c r="I35" s="14"/>
    </row>
    <row r="36" spans="1:9" s="13" customFormat="1" ht="15" x14ac:dyDescent="0.2">
      <c r="A36" s="21">
        <v>3900</v>
      </c>
      <c r="B36" s="10" t="s">
        <v>46</v>
      </c>
      <c r="C36" s="15">
        <f>SUMIFS('[1]AVANC OBJET'!$D$32:$D$40,'[1]AVANC OBJET'!$B$32:$B$40,$A$36)</f>
        <v>0</v>
      </c>
      <c r="D36" s="15">
        <f>+'[1]AVANC OBJET'!E40-'[1]AVANC OBJET'!F40</f>
        <v>96198</v>
      </c>
      <c r="E36" s="15">
        <f>+C36+D36</f>
        <v>96198</v>
      </c>
      <c r="F36" s="15">
        <f>SUMIFS('[1]AVANC OBJET'!$H$32:$H$40,'[1]AVANC OBJET'!$B$32:$B$40,$A$36)</f>
        <v>0</v>
      </c>
      <c r="G36" s="15">
        <f>SUMIFS('[1]AVANC OBJET'!$I$32:$I$40,'[1]AVANC OBJET'!$B$32:$B$40,$A$36)</f>
        <v>0</v>
      </c>
      <c r="H36" s="15">
        <f>E36-F36</f>
        <v>96198</v>
      </c>
      <c r="I36" s="14"/>
    </row>
    <row r="37" spans="1:9" s="13" customFormat="1" ht="25.5" x14ac:dyDescent="0.2">
      <c r="B37" s="17" t="s">
        <v>45</v>
      </c>
      <c r="C37" s="16">
        <f>C38+C39+C40+C41+C42+C43+C44+C45+C46</f>
        <v>0</v>
      </c>
      <c r="D37" s="16">
        <f>D38+D39+D40+D41+D42+D43+D44+D45+D46</f>
        <v>0</v>
      </c>
      <c r="E37" s="16">
        <f>E38+E39+E40+E41+E42+E43+E44+E45+E46</f>
        <v>0</v>
      </c>
      <c r="F37" s="16">
        <f>F38+F39+F40+F41+F42+F43+F44+F45+F46</f>
        <v>0</v>
      </c>
      <c r="G37" s="16">
        <f>G38+G39+G40+G41+G42+G43+G44+G45+G46</f>
        <v>0</v>
      </c>
      <c r="H37" s="16">
        <f>H38+H39+H40+H41+H42+H43+H44+H45+H46</f>
        <v>0</v>
      </c>
      <c r="I37" s="20"/>
    </row>
    <row r="38" spans="1:9" s="13" customFormat="1" ht="12.75" x14ac:dyDescent="0.2">
      <c r="A38" s="13">
        <v>4100</v>
      </c>
      <c r="B38" s="10" t="s">
        <v>44</v>
      </c>
      <c r="C38" s="15">
        <f>SUMIFS('[1]AVANC OBJET'!$D$44:$D$46,'[1]AVANC OBJET'!$B$44:$B$46,$A$38)</f>
        <v>0</v>
      </c>
      <c r="D38" s="15">
        <v>0</v>
      </c>
      <c r="E38" s="15">
        <f>+C38+D38</f>
        <v>0</v>
      </c>
      <c r="F38" s="15">
        <f>SUMIFS('[1]AVANC OBJET'!$H$44:$H$46,'[1]AVANC OBJET'!$B$44:$B$46,$A$38)</f>
        <v>0</v>
      </c>
      <c r="G38" s="15">
        <f>SUMIFS('[1]AVANC OBJET'!$I$44:$I$46,'[1]AVANC OBJET'!$B$44:$B$46,$A$38)</f>
        <v>0</v>
      </c>
      <c r="H38" s="15">
        <f>E38-F38</f>
        <v>0</v>
      </c>
      <c r="I38" s="14"/>
    </row>
    <row r="39" spans="1:9" s="13" customFormat="1" ht="12.75" x14ac:dyDescent="0.2">
      <c r="A39" s="18">
        <v>4200</v>
      </c>
      <c r="B39" s="10" t="s">
        <v>43</v>
      </c>
      <c r="C39" s="15">
        <f>SUMIFS('[1]AVANC OBJET'!$D$44:$D$46,'[1]AVANC OBJET'!$B$44:$B$46,$A$39)</f>
        <v>0</v>
      </c>
      <c r="D39" s="15">
        <f>+'[1]AVANC OBJET'!$E$44-'[1]AVANC OBJET'!$F$44</f>
        <v>0</v>
      </c>
      <c r="E39" s="15">
        <f>+C39+D39</f>
        <v>0</v>
      </c>
      <c r="F39" s="15">
        <f>SUMIFS('[1]AVANC OBJET'!$H$44:$H$46,'[1]AVANC OBJET'!$B$44:$B$46,$A$39)</f>
        <v>0</v>
      </c>
      <c r="G39" s="15">
        <f>SUMIFS('[1]AVANC OBJET'!$I$44:$I$46,'[1]AVANC OBJET'!$B$44:$B$46,$A$39)</f>
        <v>0</v>
      </c>
      <c r="H39" s="15">
        <f>E39-F39</f>
        <v>0</v>
      </c>
      <c r="I39" s="14"/>
    </row>
    <row r="40" spans="1:9" s="13" customFormat="1" ht="12.75" x14ac:dyDescent="0.2">
      <c r="A40" s="18">
        <v>4300</v>
      </c>
      <c r="B40" s="10" t="s">
        <v>42</v>
      </c>
      <c r="C40" s="15">
        <f>SUMIFS('[1]AVANC OBJET'!$D$44:$D$46,'[1]AVANC OBJET'!$B$44:$B$46,$A$40)</f>
        <v>0</v>
      </c>
      <c r="D40" s="15">
        <f>+'[1]AVANC OBJET'!E45-'[1]AVANC OBJET'!F45</f>
        <v>0</v>
      </c>
      <c r="E40" s="15">
        <f>+C40+D40</f>
        <v>0</v>
      </c>
      <c r="F40" s="15">
        <f>SUMIFS('[1]AVANC OBJET'!$H$44:$H$46,'[1]AVANC OBJET'!$B$44:$B$46,$A$40)</f>
        <v>0</v>
      </c>
      <c r="G40" s="15">
        <f>SUMIFS('[1]AVANC OBJET'!$I$44:$I$46,'[1]AVANC OBJET'!$B$44:$B$46,$A$40)</f>
        <v>0</v>
      </c>
      <c r="H40" s="15">
        <f>E40-F40</f>
        <v>0</v>
      </c>
      <c r="I40" s="14"/>
    </row>
    <row r="41" spans="1:9" s="13" customFormat="1" ht="12.75" x14ac:dyDescent="0.2">
      <c r="A41" s="18">
        <v>4400</v>
      </c>
      <c r="B41" s="10" t="s">
        <v>41</v>
      </c>
      <c r="C41" s="15">
        <f>SUMIFS('[1]AVANC OBJET'!$D$44:$D$46,'[1]AVANC OBJET'!$B$44:$B$46,$A$41)</f>
        <v>0</v>
      </c>
      <c r="D41" s="15">
        <f>+'[1]AVANC OBJET'!$E$46-'[1]AVANC OBJET'!$F$46</f>
        <v>0</v>
      </c>
      <c r="E41" s="15">
        <f>+C41+D41</f>
        <v>0</v>
      </c>
      <c r="F41" s="15">
        <f>SUMIFS('[1]AVANC OBJET'!$H$44:$H$46,'[1]AVANC OBJET'!$B$44:$B$46,$A$41)</f>
        <v>0</v>
      </c>
      <c r="G41" s="15">
        <f>SUMIFS('[1]AVANC OBJET'!$I$44:$I$46,'[1]AVANC OBJET'!$B$44:$B$46,$A$41)</f>
        <v>0</v>
      </c>
      <c r="H41" s="15">
        <f>E41-F41</f>
        <v>0</v>
      </c>
      <c r="I41" s="14"/>
    </row>
    <row r="42" spans="1:9" s="13" customFormat="1" ht="12.75" x14ac:dyDescent="0.2">
      <c r="A42" s="13">
        <v>4500</v>
      </c>
      <c r="B42" s="10" t="s">
        <v>40</v>
      </c>
      <c r="C42" s="15">
        <f>SUMIFS('[1]AVANC OBJET'!$D$44:$D$46,'[1]AVANC OBJET'!$B$44:$B$46,$A$42)</f>
        <v>0</v>
      </c>
      <c r="D42" s="15">
        <v>0</v>
      </c>
      <c r="E42" s="15">
        <f>+C42+D42</f>
        <v>0</v>
      </c>
      <c r="F42" s="15">
        <f>SUMIFS('[1]AVANC OBJET'!$H$44:$H$46,'[1]AVANC OBJET'!$B$44:$B$46,$A$42)</f>
        <v>0</v>
      </c>
      <c r="G42" s="15">
        <f>SUMIFS('[1]AVANC OBJET'!$I$44:$I$46,'[1]AVANC OBJET'!$B$44:$B$46,$A$42)</f>
        <v>0</v>
      </c>
      <c r="H42" s="15">
        <f>E42-F42</f>
        <v>0</v>
      </c>
      <c r="I42" s="14"/>
    </row>
    <row r="43" spans="1:9" s="13" customFormat="1" ht="12.75" x14ac:dyDescent="0.2">
      <c r="A43" s="13">
        <v>4600</v>
      </c>
      <c r="B43" s="10" t="s">
        <v>39</v>
      </c>
      <c r="C43" s="15">
        <f>SUMIFS('[1]AVANC OBJET'!$D$44:$D$46,'[1]AVANC OBJET'!$B$44:$B$46,$A$43)</f>
        <v>0</v>
      </c>
      <c r="D43" s="15">
        <v>0</v>
      </c>
      <c r="E43" s="15">
        <f>+C43+D43</f>
        <v>0</v>
      </c>
      <c r="F43" s="15">
        <f>SUMIFS('[1]AVANC OBJET'!$H$44:$H$46,'[1]AVANC OBJET'!$B$44:$B$46,$A$43)</f>
        <v>0</v>
      </c>
      <c r="G43" s="15">
        <f>SUMIFS('[1]AVANC OBJET'!$I$44:$I$46,'[1]AVANC OBJET'!$B$44:$B$46,$A$43)</f>
        <v>0</v>
      </c>
      <c r="H43" s="15">
        <f>E43-F43</f>
        <v>0</v>
      </c>
      <c r="I43" s="14"/>
    </row>
    <row r="44" spans="1:9" s="13" customFormat="1" ht="12.75" x14ac:dyDescent="0.2">
      <c r="A44" s="13">
        <v>4700</v>
      </c>
      <c r="B44" s="10" t="s">
        <v>38</v>
      </c>
      <c r="C44" s="15">
        <f>SUMIFS('[1]AVANC OBJET'!$D$44:$D$46,'[1]AVANC OBJET'!$B$44:$B$46,$A$44)</f>
        <v>0</v>
      </c>
      <c r="D44" s="15">
        <v>0</v>
      </c>
      <c r="E44" s="15">
        <f>+C44+D44</f>
        <v>0</v>
      </c>
      <c r="F44" s="15">
        <f>SUMIFS('[1]AVANC OBJET'!$H$44:$H$46,'[1]AVANC OBJET'!$B$44:$B$46,$A$44)</f>
        <v>0</v>
      </c>
      <c r="G44" s="15">
        <f>SUMIFS('[1]AVANC OBJET'!$I$44:$I$46,'[1]AVANC OBJET'!$B$44:$B$46,$A$44)</f>
        <v>0</v>
      </c>
      <c r="H44" s="15">
        <f>E44-F44</f>
        <v>0</v>
      </c>
      <c r="I44" s="14"/>
    </row>
    <row r="45" spans="1:9" s="13" customFormat="1" ht="12.75" x14ac:dyDescent="0.2">
      <c r="A45" s="13">
        <v>4800</v>
      </c>
      <c r="B45" s="10" t="s">
        <v>37</v>
      </c>
      <c r="C45" s="15">
        <f>SUMIFS('[1]AVANC OBJET'!$D$44:$D$46,'[1]AVANC OBJET'!$B$44:$B$46,$A$45)</f>
        <v>0</v>
      </c>
      <c r="D45" s="15">
        <v>0</v>
      </c>
      <c r="E45" s="15">
        <f>+C45+D45</f>
        <v>0</v>
      </c>
      <c r="F45" s="15">
        <f>SUMIFS('[1]AVANC OBJET'!$H$44:$H$46,'[1]AVANC OBJET'!$B$44:$B$46,$A$45)</f>
        <v>0</v>
      </c>
      <c r="G45" s="15">
        <f>SUMIFS('[1]AVANC OBJET'!$I$44:$I$46,'[1]AVANC OBJET'!$B$44:$B$46,$A$45)</f>
        <v>0</v>
      </c>
      <c r="H45" s="15">
        <f>E45-F45</f>
        <v>0</v>
      </c>
      <c r="I45" s="14"/>
    </row>
    <row r="46" spans="1:9" s="13" customFormat="1" ht="12.75" x14ac:dyDescent="0.2">
      <c r="A46" s="13">
        <v>4900</v>
      </c>
      <c r="B46" s="10" t="s">
        <v>36</v>
      </c>
      <c r="C46" s="15">
        <f>SUMIFS('[1]AVANC OBJET'!$D$44:$D$46,'[1]AVANC OBJET'!$B$44:$B$46,$A$46)</f>
        <v>0</v>
      </c>
      <c r="D46" s="15">
        <v>0</v>
      </c>
      <c r="E46" s="15">
        <f>+C46+D46</f>
        <v>0</v>
      </c>
      <c r="F46" s="15">
        <f>SUMIFS('[1]AVANC OBJET'!$H$44:$H$46,'[1]AVANC OBJET'!$B$44:$B$46,$A$46)</f>
        <v>0</v>
      </c>
      <c r="G46" s="15">
        <f>SUMIFS('[1]AVANC OBJET'!$I$44:$I$46,'[1]AVANC OBJET'!$B$44:$B$46,$A$46)</f>
        <v>0</v>
      </c>
      <c r="H46" s="15">
        <f>E46-F46</f>
        <v>0</v>
      </c>
      <c r="I46" s="14"/>
    </row>
    <row r="47" spans="1:9" s="13" customFormat="1" ht="12.75" x14ac:dyDescent="0.2">
      <c r="B47" s="17" t="s">
        <v>35</v>
      </c>
      <c r="C47" s="16">
        <f>C48+C49+C50+C51+C52+C53+C54+C55+C56</f>
        <v>0</v>
      </c>
      <c r="D47" s="16">
        <f>D48+D49+D50+D51+D52+D53+D54+D55+D56</f>
        <v>0</v>
      </c>
      <c r="E47" s="16">
        <f>E48+E49+E50+E51+E52+E53+E54+E55+E56</f>
        <v>0</v>
      </c>
      <c r="F47" s="16">
        <f>F48+F49+F50+F51+F52+F53+F54+F55+F56</f>
        <v>0</v>
      </c>
      <c r="G47" s="16">
        <f>G48+G49+G50+G51+G52+G53+G54+G55+G56</f>
        <v>0</v>
      </c>
      <c r="H47" s="16">
        <f>H48+H49+H50+H51+H52+H53+H54+H55+H56</f>
        <v>0</v>
      </c>
      <c r="I47" s="20"/>
    </row>
    <row r="48" spans="1:9" s="13" customFormat="1" ht="12.75" x14ac:dyDescent="0.2">
      <c r="A48" s="18">
        <v>5100</v>
      </c>
      <c r="B48" s="10" t="s">
        <v>34</v>
      </c>
      <c r="C48" s="15">
        <f>SUMIFS('[1]AVANC OBJET'!$D$54:$D$62,'[1]AVANC OBJET'!$B$54:$B$62,$A$48)</f>
        <v>0</v>
      </c>
      <c r="D48" s="15">
        <f>+'[1]AVANC OBJET'!$E$54-'[1]AVANC OBJET'!$F$54</f>
        <v>0</v>
      </c>
      <c r="E48" s="15">
        <f>+C48+D48</f>
        <v>0</v>
      </c>
      <c r="F48" s="15">
        <f>SUMIFS('[1]AVANC OBJET'!$H$54:$H$62,'[1]AVANC OBJET'!$B$54:$B$62,$A$48)</f>
        <v>0</v>
      </c>
      <c r="G48" s="15">
        <f>SUMIFS('[1]AVANC OBJET'!$I$54:$I$62,'[1]AVANC OBJET'!$B$54:$B$62,$A$48)</f>
        <v>0</v>
      </c>
      <c r="H48" s="15">
        <f>E48-F48</f>
        <v>0</v>
      </c>
      <c r="I48" s="14"/>
    </row>
    <row r="49" spans="1:9" s="13" customFormat="1" ht="12.75" x14ac:dyDescent="0.2">
      <c r="A49" s="13">
        <v>5200</v>
      </c>
      <c r="B49" s="10" t="s">
        <v>33</v>
      </c>
      <c r="C49" s="15">
        <f>SUMIFS('[1]AVANC OBJET'!$D$54:$D$62,'[1]AVANC OBJET'!$B$54:$B$62,$A$49)</f>
        <v>0</v>
      </c>
      <c r="D49" s="15">
        <f>+'[1]AVANC OBJET'!$E$55-'[1]AVANC OBJET'!$F$55</f>
        <v>0</v>
      </c>
      <c r="E49" s="15">
        <f>+C49+D49</f>
        <v>0</v>
      </c>
      <c r="F49" s="15">
        <f>SUMIFS('[1]AVANC OBJET'!$H$54:$H$62,'[1]AVANC OBJET'!$B$54:$B$62,$A$49)</f>
        <v>0</v>
      </c>
      <c r="G49" s="15">
        <f>SUMIFS('[1]AVANC OBJET'!$I$54:$I$62,'[1]AVANC OBJET'!$B$54:$B$62,$A$49)</f>
        <v>0</v>
      </c>
      <c r="H49" s="15">
        <f>E49-F49</f>
        <v>0</v>
      </c>
      <c r="I49" s="14"/>
    </row>
    <row r="50" spans="1:9" s="13" customFormat="1" ht="12.75" x14ac:dyDescent="0.2">
      <c r="B50" s="10" t="s">
        <v>32</v>
      </c>
      <c r="C50" s="15">
        <f>SUMIFS('[1]AVANC OBJET'!$D$54:$D$62,'[1]AVANC OBJET'!$B$54:$B$62,$A$50)</f>
        <v>0</v>
      </c>
      <c r="D50" s="15">
        <v>0</v>
      </c>
      <c r="E50" s="15">
        <f>+C50+D50</f>
        <v>0</v>
      </c>
      <c r="F50" s="15">
        <f>SUMIFS('[1]AVANC OBJET'!$H$54:$H$62,'[1]AVANC OBJET'!$B$54:$B$62,$A$50)</f>
        <v>0</v>
      </c>
      <c r="G50" s="15">
        <f>SUMIFS('[1]AVANC OBJET'!$I$54:$I$62,'[1]AVANC OBJET'!$B$54:$B$62,$A$50)</f>
        <v>0</v>
      </c>
      <c r="H50" s="15">
        <f>E50-F50</f>
        <v>0</v>
      </c>
      <c r="I50" s="14"/>
    </row>
    <row r="51" spans="1:9" s="13" customFormat="1" ht="12.75" x14ac:dyDescent="0.2">
      <c r="A51" s="18">
        <v>5400</v>
      </c>
      <c r="B51" s="10" t="s">
        <v>31</v>
      </c>
      <c r="C51" s="15">
        <f>SUMIFS('[1]AVANC OBJET'!$D$54:$D$62,'[1]AVANC OBJET'!$B$54:$B$62,$A$51)</f>
        <v>0</v>
      </c>
      <c r="D51" s="15">
        <f>+'[1]AVANC OBJET'!$E$57-'[1]AVANC OBJET'!$F$57</f>
        <v>0</v>
      </c>
      <c r="E51" s="15">
        <f>+C51+D51</f>
        <v>0</v>
      </c>
      <c r="F51" s="15">
        <f>SUMIFS('[1]AVANC OBJET'!$H$54:$H$62,'[1]AVANC OBJET'!$B$54:$B$62,$A$51)</f>
        <v>0</v>
      </c>
      <c r="G51" s="15">
        <f>SUMIFS('[1]AVANC OBJET'!$I$54:$I$62,'[1]AVANC OBJET'!$B$54:$B$62,$A$51)</f>
        <v>0</v>
      </c>
      <c r="H51" s="15">
        <f>E51-F51</f>
        <v>0</v>
      </c>
      <c r="I51" s="14"/>
    </row>
    <row r="52" spans="1:9" s="13" customFormat="1" ht="12.75" x14ac:dyDescent="0.2">
      <c r="A52" s="18"/>
      <c r="B52" s="10" t="s">
        <v>30</v>
      </c>
      <c r="C52" s="15">
        <f>SUMIFS('[1]AVANC OBJET'!$D$54:$D$62,'[1]AVANC OBJET'!$B$54:$B$62,$A$52)</f>
        <v>0</v>
      </c>
      <c r="D52" s="15">
        <v>0</v>
      </c>
      <c r="E52" s="15">
        <f>+C52+D52</f>
        <v>0</v>
      </c>
      <c r="F52" s="15">
        <f>SUMIFS('[1]AVANC OBJET'!$H$54:$H$62,'[1]AVANC OBJET'!$B$54:$B$62,$A$52)</f>
        <v>0</v>
      </c>
      <c r="G52" s="15">
        <f>SUMIFS('[1]AVANC OBJET'!$I$54:$I$62,'[1]AVANC OBJET'!$B$54:$B$62,$A$52)</f>
        <v>0</v>
      </c>
      <c r="H52" s="15">
        <f>E52-F52</f>
        <v>0</v>
      </c>
      <c r="I52" s="14"/>
    </row>
    <row r="53" spans="1:9" s="13" customFormat="1" ht="12.75" x14ac:dyDescent="0.2">
      <c r="B53" s="10" t="s">
        <v>29</v>
      </c>
      <c r="C53" s="15">
        <f>SUMIFS('[1]AVANC OBJET'!$D$54:$D$62,'[1]AVANC OBJET'!$B$54:$B$62,$A$53)</f>
        <v>0</v>
      </c>
      <c r="D53" s="15">
        <v>0</v>
      </c>
      <c r="E53" s="15">
        <f>+C53+D53</f>
        <v>0</v>
      </c>
      <c r="F53" s="15">
        <f>SUMIFS('[1]AVANC OBJET'!$H$54:$H$62,'[1]AVANC OBJET'!$B$54:$B$62,$A$53)</f>
        <v>0</v>
      </c>
      <c r="G53" s="15">
        <f>SUMIFS('[1]AVANC OBJET'!$I$54:$I$62,'[1]AVANC OBJET'!$B$54:$B$62,$A$53)</f>
        <v>0</v>
      </c>
      <c r="H53" s="15">
        <f>E53-F53</f>
        <v>0</v>
      </c>
      <c r="I53" s="14"/>
    </row>
    <row r="54" spans="1:9" s="13" customFormat="1" ht="12.75" x14ac:dyDescent="0.2">
      <c r="B54" s="10" t="s">
        <v>28</v>
      </c>
      <c r="C54" s="15">
        <f>SUMIFS('[1]AVANC OBJET'!$D$54:$D$62,'[1]AVANC OBJET'!$B$54:$B$62,$A$54)</f>
        <v>0</v>
      </c>
      <c r="D54" s="15">
        <v>0</v>
      </c>
      <c r="E54" s="15">
        <f>+C54+D54</f>
        <v>0</v>
      </c>
      <c r="F54" s="15">
        <f>SUMIFS('[1]AVANC OBJET'!$H$54:$H$62,'[1]AVANC OBJET'!$B$54:$B$62,$A$54)</f>
        <v>0</v>
      </c>
      <c r="G54" s="15">
        <f>SUMIFS('[1]AVANC OBJET'!$I$54:$I$62,'[1]AVANC OBJET'!$B$54:$B$62,$A$54)</f>
        <v>0</v>
      </c>
      <c r="H54" s="15">
        <f>E54-F54</f>
        <v>0</v>
      </c>
      <c r="I54" s="14"/>
    </row>
    <row r="55" spans="1:9" s="13" customFormat="1" ht="12.75" x14ac:dyDescent="0.2">
      <c r="B55" s="10" t="s">
        <v>27</v>
      </c>
      <c r="C55" s="15">
        <f>SUMIFS('[1]AVANC OBJET'!$D$54:$D$62,'[1]AVANC OBJET'!$B$54:$B$62,$A$55)</f>
        <v>0</v>
      </c>
      <c r="D55" s="15">
        <v>0</v>
      </c>
      <c r="E55" s="15">
        <f>+C55+D55</f>
        <v>0</v>
      </c>
      <c r="F55" s="15">
        <f>SUMIFS('[1]AVANC OBJET'!$H$54:$H$62,'[1]AVANC OBJET'!$B$54:$B$62,$A$55)</f>
        <v>0</v>
      </c>
      <c r="G55" s="15">
        <f>SUMIFS('[1]AVANC OBJET'!$I$54:$I$62,'[1]AVANC OBJET'!$B$54:$B$62,$A$55)</f>
        <v>0</v>
      </c>
      <c r="H55" s="15">
        <f>E55-F55</f>
        <v>0</v>
      </c>
      <c r="I55" s="14"/>
    </row>
    <row r="56" spans="1:9" s="13" customFormat="1" ht="12.75" x14ac:dyDescent="0.2">
      <c r="A56" s="18">
        <v>5900</v>
      </c>
      <c r="B56" s="10" t="s">
        <v>26</v>
      </c>
      <c r="C56" s="15">
        <f>SUMIFS('[1]AVANC OBJET'!$D$54:$D$62,'[1]AVANC OBJET'!$B$54:$B$62,$A$56)</f>
        <v>0</v>
      </c>
      <c r="D56" s="15">
        <f>+'[1]AVANC OBJET'!$E$62-'[1]AVANC OBJET'!$F$62</f>
        <v>0</v>
      </c>
      <c r="E56" s="15">
        <f>+C56+D56</f>
        <v>0</v>
      </c>
      <c r="F56" s="15">
        <f>SUMIFS('[1]AVANC OBJET'!$H$54:$H$62,'[1]AVANC OBJET'!$B$54:$B$62,$A$56)</f>
        <v>0</v>
      </c>
      <c r="G56" s="15">
        <f>SUMIFS('[1]AVANC OBJET'!$I$54:$I$62,'[1]AVANC OBJET'!$B$54:$B$62,$A$56)</f>
        <v>0</v>
      </c>
      <c r="H56" s="15">
        <f>E56-F56</f>
        <v>0</v>
      </c>
      <c r="I56" s="14"/>
    </row>
    <row r="57" spans="1:9" s="13" customFormat="1" ht="12.75" x14ac:dyDescent="0.2">
      <c r="B57" s="17" t="s">
        <v>25</v>
      </c>
      <c r="C57" s="15">
        <f>C58+C59+C60</f>
        <v>0</v>
      </c>
      <c r="D57" s="15">
        <f>D58+D59+D60</f>
        <v>0</v>
      </c>
      <c r="E57" s="15">
        <f>E58+E59+E60</f>
        <v>0</v>
      </c>
      <c r="F57" s="15">
        <f>F58+F59+F60</f>
        <v>0</v>
      </c>
      <c r="G57" s="15">
        <f>G58+G59+G60</f>
        <v>0</v>
      </c>
      <c r="H57" s="15">
        <f>H58+H59+H60</f>
        <v>0</v>
      </c>
      <c r="I57" s="14"/>
    </row>
    <row r="58" spans="1:9" s="13" customFormat="1" ht="12.75" x14ac:dyDescent="0.2">
      <c r="B58" s="10" t="s">
        <v>24</v>
      </c>
      <c r="C58" s="15">
        <v>0</v>
      </c>
      <c r="D58" s="15">
        <v>0</v>
      </c>
      <c r="E58" s="15">
        <f>+C58+D58</f>
        <v>0</v>
      </c>
      <c r="F58" s="15">
        <v>0</v>
      </c>
      <c r="G58" s="15">
        <v>0</v>
      </c>
      <c r="H58" s="15">
        <f>E58-F58</f>
        <v>0</v>
      </c>
      <c r="I58" s="14"/>
    </row>
    <row r="59" spans="1:9" s="13" customFormat="1" ht="12.75" x14ac:dyDescent="0.2">
      <c r="B59" s="10" t="s">
        <v>23</v>
      </c>
      <c r="C59" s="15">
        <v>0</v>
      </c>
      <c r="D59" s="15">
        <v>0</v>
      </c>
      <c r="E59" s="15">
        <f>+C59+D59</f>
        <v>0</v>
      </c>
      <c r="F59" s="15">
        <v>0</v>
      </c>
      <c r="G59" s="15">
        <v>0</v>
      </c>
      <c r="H59" s="15">
        <f>E59-F59</f>
        <v>0</v>
      </c>
      <c r="I59" s="14"/>
    </row>
    <row r="60" spans="1:9" s="13" customFormat="1" ht="12.75" x14ac:dyDescent="0.2">
      <c r="B60" s="10" t="s">
        <v>22</v>
      </c>
      <c r="C60" s="15">
        <v>0</v>
      </c>
      <c r="D60" s="15">
        <v>0</v>
      </c>
      <c r="E60" s="15">
        <f>+C60+D60</f>
        <v>0</v>
      </c>
      <c r="F60" s="15">
        <v>0</v>
      </c>
      <c r="G60" s="15">
        <v>0</v>
      </c>
      <c r="H60" s="15">
        <f>E60-F60</f>
        <v>0</v>
      </c>
      <c r="I60" s="14"/>
    </row>
    <row r="61" spans="1:9" s="13" customFormat="1" ht="12.75" x14ac:dyDescent="0.2">
      <c r="B61" s="19" t="s">
        <v>76</v>
      </c>
      <c r="C61" s="16">
        <f>C62+C63+C64+C65+C66+C67+C68+C69</f>
        <v>0</v>
      </c>
      <c r="D61" s="16">
        <f>D62+D63+D64+D65+D66+D67+D68+D69</f>
        <v>0</v>
      </c>
      <c r="E61" s="16">
        <f>E62+E63+E64+E65+E66+E67+E68+E69</f>
        <v>0</v>
      </c>
      <c r="F61" s="16">
        <f>F62+F63+F64+F65+F66+F67+F68+F69</f>
        <v>0</v>
      </c>
      <c r="G61" s="16">
        <f>G62+G63+G64+G65+G66+G67+G68+G69</f>
        <v>0</v>
      </c>
      <c r="H61" s="16">
        <f>H62+H63+H64+H65+H66+H67+H68+H69</f>
        <v>0</v>
      </c>
      <c r="I61" s="14"/>
    </row>
    <row r="62" spans="1:9" s="13" customFormat="1" ht="12.75" x14ac:dyDescent="0.2">
      <c r="A62" s="18">
        <v>7100</v>
      </c>
      <c r="B62" s="10" t="s">
        <v>20</v>
      </c>
      <c r="C62" s="15">
        <v>0</v>
      </c>
      <c r="D62" s="15">
        <v>0</v>
      </c>
      <c r="E62" s="15">
        <f>+C62+D62</f>
        <v>0</v>
      </c>
      <c r="F62" s="15">
        <v>0</v>
      </c>
      <c r="G62" s="15">
        <v>0</v>
      </c>
      <c r="H62" s="15">
        <f>E62-F62</f>
        <v>0</v>
      </c>
      <c r="I62" s="14"/>
    </row>
    <row r="63" spans="1:9" s="13" customFormat="1" ht="12.75" x14ac:dyDescent="0.2">
      <c r="A63" s="18">
        <v>7200</v>
      </c>
      <c r="B63" s="10" t="s">
        <v>19</v>
      </c>
      <c r="C63" s="15">
        <v>0</v>
      </c>
      <c r="D63" s="15">
        <v>0</v>
      </c>
      <c r="E63" s="15">
        <f>+C63+D63</f>
        <v>0</v>
      </c>
      <c r="F63" s="15">
        <v>0</v>
      </c>
      <c r="G63" s="15">
        <v>0</v>
      </c>
      <c r="H63" s="15">
        <f>E63-F63</f>
        <v>0</v>
      </c>
      <c r="I63" s="14"/>
    </row>
    <row r="64" spans="1:9" s="13" customFormat="1" ht="12.75" x14ac:dyDescent="0.2">
      <c r="B64" s="10" t="s">
        <v>18</v>
      </c>
      <c r="C64" s="15">
        <v>0</v>
      </c>
      <c r="D64" s="15">
        <v>0</v>
      </c>
      <c r="E64" s="15">
        <f>+C64+D64</f>
        <v>0</v>
      </c>
      <c r="F64" s="15">
        <v>0</v>
      </c>
      <c r="G64" s="15">
        <v>0</v>
      </c>
      <c r="H64" s="15">
        <f>E64-F64</f>
        <v>0</v>
      </c>
      <c r="I64" s="14"/>
    </row>
    <row r="65" spans="2:9" s="13" customFormat="1" ht="12.75" x14ac:dyDescent="0.2">
      <c r="B65" s="10" t="s">
        <v>17</v>
      </c>
      <c r="C65" s="15">
        <v>0</v>
      </c>
      <c r="D65" s="15">
        <v>0</v>
      </c>
      <c r="E65" s="15">
        <f>+C65+D65</f>
        <v>0</v>
      </c>
      <c r="F65" s="15">
        <v>0</v>
      </c>
      <c r="G65" s="15">
        <v>0</v>
      </c>
      <c r="H65" s="15">
        <f>E65-F65</f>
        <v>0</v>
      </c>
      <c r="I65" s="14"/>
    </row>
    <row r="66" spans="2:9" s="13" customFormat="1" ht="12.75" x14ac:dyDescent="0.2">
      <c r="B66" s="10" t="s">
        <v>16</v>
      </c>
      <c r="C66" s="15">
        <v>0</v>
      </c>
      <c r="D66" s="15">
        <v>0</v>
      </c>
      <c r="E66" s="15">
        <f>+C66+D66</f>
        <v>0</v>
      </c>
      <c r="F66" s="15">
        <v>0</v>
      </c>
      <c r="G66" s="15">
        <v>0</v>
      </c>
      <c r="H66" s="15">
        <f>E66-F66</f>
        <v>0</v>
      </c>
      <c r="I66" s="14"/>
    </row>
    <row r="67" spans="2:9" s="13" customFormat="1" ht="12.75" x14ac:dyDescent="0.2">
      <c r="B67" s="10" t="s">
        <v>75</v>
      </c>
      <c r="C67" s="15">
        <v>0</v>
      </c>
      <c r="D67" s="15">
        <v>0</v>
      </c>
      <c r="E67" s="15">
        <f>+C67+D67</f>
        <v>0</v>
      </c>
      <c r="F67" s="15">
        <v>0</v>
      </c>
      <c r="G67" s="15">
        <v>0</v>
      </c>
      <c r="H67" s="15">
        <f>E67-F67</f>
        <v>0</v>
      </c>
      <c r="I67" s="14"/>
    </row>
    <row r="68" spans="2:9" s="13" customFormat="1" ht="12.75" x14ac:dyDescent="0.2">
      <c r="B68" s="10" t="s">
        <v>14</v>
      </c>
      <c r="C68" s="15">
        <v>0</v>
      </c>
      <c r="D68" s="15">
        <v>0</v>
      </c>
      <c r="E68" s="15">
        <f>+C68+D68</f>
        <v>0</v>
      </c>
      <c r="F68" s="15">
        <v>0</v>
      </c>
      <c r="G68" s="15">
        <v>0</v>
      </c>
      <c r="H68" s="15">
        <f>E68-F68</f>
        <v>0</v>
      </c>
      <c r="I68" s="14"/>
    </row>
    <row r="69" spans="2:9" s="13" customFormat="1" ht="25.5" x14ac:dyDescent="0.2">
      <c r="B69" s="10" t="s">
        <v>13</v>
      </c>
      <c r="C69" s="15">
        <v>0</v>
      </c>
      <c r="D69" s="15">
        <v>0</v>
      </c>
      <c r="E69" s="15">
        <f>+C69+D69</f>
        <v>0</v>
      </c>
      <c r="F69" s="15">
        <v>0</v>
      </c>
      <c r="G69" s="15">
        <v>0</v>
      </c>
      <c r="H69" s="15">
        <f>E69-F69</f>
        <v>0</v>
      </c>
      <c r="I69" s="14"/>
    </row>
    <row r="70" spans="2:9" s="13" customFormat="1" ht="12.75" x14ac:dyDescent="0.2">
      <c r="B70" s="17" t="s">
        <v>12</v>
      </c>
      <c r="C70" s="15">
        <f>C71+C72+C73</f>
        <v>0</v>
      </c>
      <c r="D70" s="15">
        <f>D71+D72+D73</f>
        <v>0</v>
      </c>
      <c r="E70" s="15">
        <f>E71+E72+E73</f>
        <v>0</v>
      </c>
      <c r="F70" s="15">
        <f>F71+F72+F73</f>
        <v>0</v>
      </c>
      <c r="G70" s="15">
        <f>G71+G72+G73</f>
        <v>0</v>
      </c>
      <c r="H70" s="15">
        <f>H71+H72+H73</f>
        <v>0</v>
      </c>
      <c r="I70" s="14"/>
    </row>
    <row r="71" spans="2:9" s="13" customFormat="1" ht="12.75" x14ac:dyDescent="0.2">
      <c r="B71" s="10" t="s">
        <v>11</v>
      </c>
      <c r="C71" s="15">
        <v>0</v>
      </c>
      <c r="D71" s="15">
        <v>0</v>
      </c>
      <c r="E71" s="15">
        <f>+C71+D71</f>
        <v>0</v>
      </c>
      <c r="F71" s="15">
        <v>0</v>
      </c>
      <c r="G71" s="15">
        <v>0</v>
      </c>
      <c r="H71" s="15">
        <f>E71-F71</f>
        <v>0</v>
      </c>
      <c r="I71" s="14"/>
    </row>
    <row r="72" spans="2:9" s="13" customFormat="1" ht="12.75" x14ac:dyDescent="0.2">
      <c r="B72" s="10" t="s">
        <v>10</v>
      </c>
      <c r="C72" s="15">
        <v>0</v>
      </c>
      <c r="D72" s="15">
        <v>0</v>
      </c>
      <c r="E72" s="15">
        <f>+C72+D72</f>
        <v>0</v>
      </c>
      <c r="F72" s="15">
        <v>0</v>
      </c>
      <c r="G72" s="15">
        <v>0</v>
      </c>
      <c r="H72" s="15">
        <f>E72-F72</f>
        <v>0</v>
      </c>
      <c r="I72" s="14"/>
    </row>
    <row r="73" spans="2:9" s="13" customFormat="1" ht="12.75" x14ac:dyDescent="0.2">
      <c r="B73" s="10" t="s">
        <v>9</v>
      </c>
      <c r="C73" s="15">
        <v>0</v>
      </c>
      <c r="D73" s="15">
        <v>0</v>
      </c>
      <c r="E73" s="15">
        <f>+C73+D73</f>
        <v>0</v>
      </c>
      <c r="F73" s="15">
        <v>0</v>
      </c>
      <c r="G73" s="15">
        <v>0</v>
      </c>
      <c r="H73" s="15">
        <f>E73-F73</f>
        <v>0</v>
      </c>
      <c r="I73" s="14"/>
    </row>
    <row r="74" spans="2:9" s="13" customFormat="1" ht="12.75" x14ac:dyDescent="0.2">
      <c r="B74" s="17" t="s">
        <v>8</v>
      </c>
      <c r="C74" s="16">
        <f>C75+C76+C77+C78+C79+C80+C81</f>
        <v>0</v>
      </c>
      <c r="D74" s="16">
        <f>D75+D76+D77+D78+D79+D80+D81</f>
        <v>0</v>
      </c>
      <c r="E74" s="16">
        <f>E75+E76+E77+E78+E79+E80+E81</f>
        <v>0</v>
      </c>
      <c r="F74" s="16">
        <f>F75+F76+F77+F78+F79+F80+F81</f>
        <v>0</v>
      </c>
      <c r="G74" s="16">
        <f>G75+G76+G77+G78+G79+G80+G81</f>
        <v>0</v>
      </c>
      <c r="H74" s="16">
        <f>H75+H76+H77+H78+H79+H80+H81</f>
        <v>0</v>
      </c>
      <c r="I74" s="14"/>
    </row>
    <row r="75" spans="2:9" s="13" customFormat="1" ht="12.75" x14ac:dyDescent="0.2">
      <c r="B75" s="10" t="s">
        <v>7</v>
      </c>
      <c r="C75" s="15">
        <v>0</v>
      </c>
      <c r="D75" s="15">
        <v>0</v>
      </c>
      <c r="E75" s="15">
        <f>+C75+D75</f>
        <v>0</v>
      </c>
      <c r="F75" s="15">
        <v>0</v>
      </c>
      <c r="G75" s="15">
        <v>0</v>
      </c>
      <c r="H75" s="15">
        <f>E75-F75</f>
        <v>0</v>
      </c>
      <c r="I75" s="14"/>
    </row>
    <row r="76" spans="2:9" s="13" customFormat="1" ht="12.75" x14ac:dyDescent="0.2">
      <c r="B76" s="10" t="s">
        <v>6</v>
      </c>
      <c r="C76" s="15">
        <v>0</v>
      </c>
      <c r="D76" s="15">
        <v>0</v>
      </c>
      <c r="E76" s="15">
        <f>+C76+D76</f>
        <v>0</v>
      </c>
      <c r="F76" s="15">
        <v>0</v>
      </c>
      <c r="G76" s="15">
        <v>0</v>
      </c>
      <c r="H76" s="15">
        <f>E76-F76</f>
        <v>0</v>
      </c>
      <c r="I76" s="14"/>
    </row>
    <row r="77" spans="2:9" s="13" customFormat="1" ht="12.75" x14ac:dyDescent="0.2">
      <c r="B77" s="10" t="s">
        <v>5</v>
      </c>
      <c r="C77" s="15">
        <v>0</v>
      </c>
      <c r="D77" s="15">
        <v>0</v>
      </c>
      <c r="E77" s="15">
        <f>+C77+D77</f>
        <v>0</v>
      </c>
      <c r="F77" s="15">
        <v>0</v>
      </c>
      <c r="G77" s="15">
        <v>0</v>
      </c>
      <c r="H77" s="15">
        <f>E77-F77</f>
        <v>0</v>
      </c>
      <c r="I77" s="14"/>
    </row>
    <row r="78" spans="2:9" s="13" customFormat="1" ht="12.75" x14ac:dyDescent="0.2">
      <c r="B78" s="10" t="s">
        <v>4</v>
      </c>
      <c r="C78" s="15">
        <v>0</v>
      </c>
      <c r="D78" s="15">
        <v>0</v>
      </c>
      <c r="E78" s="15">
        <f>+C78+D78</f>
        <v>0</v>
      </c>
      <c r="F78" s="15">
        <v>0</v>
      </c>
      <c r="G78" s="15">
        <v>0</v>
      </c>
      <c r="H78" s="15">
        <f>E78-F78</f>
        <v>0</v>
      </c>
      <c r="I78" s="14"/>
    </row>
    <row r="79" spans="2:9" s="13" customFormat="1" ht="12.75" x14ac:dyDescent="0.2">
      <c r="B79" s="10" t="s">
        <v>3</v>
      </c>
      <c r="C79" s="15">
        <v>0</v>
      </c>
      <c r="D79" s="15">
        <v>0</v>
      </c>
      <c r="E79" s="15">
        <f>+C79+D79</f>
        <v>0</v>
      </c>
      <c r="F79" s="15">
        <v>0</v>
      </c>
      <c r="G79" s="15">
        <v>0</v>
      </c>
      <c r="H79" s="15">
        <f>E79-F79</f>
        <v>0</v>
      </c>
      <c r="I79" s="14"/>
    </row>
    <row r="80" spans="2:9" s="13" customFormat="1" ht="12.75" x14ac:dyDescent="0.2">
      <c r="B80" s="10" t="s">
        <v>2</v>
      </c>
      <c r="C80" s="15">
        <v>0</v>
      </c>
      <c r="D80" s="15">
        <v>0</v>
      </c>
      <c r="E80" s="15">
        <f>+C80+D80</f>
        <v>0</v>
      </c>
      <c r="F80" s="15">
        <v>0</v>
      </c>
      <c r="G80" s="15">
        <v>0</v>
      </c>
      <c r="H80" s="15">
        <f>E80-F80</f>
        <v>0</v>
      </c>
      <c r="I80" s="14"/>
    </row>
    <row r="81" spans="2:9" s="13" customFormat="1" ht="12.75" x14ac:dyDescent="0.2">
      <c r="B81" s="10" t="s">
        <v>1</v>
      </c>
      <c r="C81" s="15">
        <v>0</v>
      </c>
      <c r="D81" s="15">
        <v>0</v>
      </c>
      <c r="E81" s="15">
        <f>+C81+D81</f>
        <v>0</v>
      </c>
      <c r="F81" s="15">
        <v>0</v>
      </c>
      <c r="G81" s="15">
        <v>0</v>
      </c>
      <c r="H81" s="15">
        <f>E81-F81</f>
        <v>0</v>
      </c>
      <c r="I81" s="14"/>
    </row>
    <row r="82" spans="2:9" ht="18" x14ac:dyDescent="0.25">
      <c r="B82" s="12" t="s">
        <v>74</v>
      </c>
      <c r="C82" s="8">
        <f>C83+C91+C101+C111+C121+C131+C135+C144+C148</f>
        <v>0</v>
      </c>
      <c r="D82" s="8">
        <f>D83+D91+D101+D111+D121+D131+D135+D144+D148</f>
        <v>0</v>
      </c>
      <c r="E82" s="8">
        <f>E83+E91+E101+E111+E121+E131+E135+E144+E148</f>
        <v>0</v>
      </c>
      <c r="F82" s="8">
        <f>F83+F91+F101+F111+F121+F131+F135+F144+F148</f>
        <v>0</v>
      </c>
      <c r="G82" s="8">
        <f>G83+G91+G101+G111+G121+G131+G135+G144+G148</f>
        <v>0</v>
      </c>
      <c r="H82" s="8">
        <f>H83+H91+H101+H111+H121+H131+H135+H144+H148</f>
        <v>0</v>
      </c>
    </row>
    <row r="83" spans="2:9" ht="18" x14ac:dyDescent="0.25">
      <c r="B83" s="12" t="s">
        <v>73</v>
      </c>
      <c r="C83" s="11">
        <f>C84+C85+C86+C87+C88+C89+C90</f>
        <v>0</v>
      </c>
      <c r="D83" s="11">
        <f>D84+D85+D86+D87+D88+D89+D90</f>
        <v>0</v>
      </c>
      <c r="E83" s="11">
        <f>E84+E85+E86+E87+E88+E89+E90</f>
        <v>0</v>
      </c>
      <c r="F83" s="11">
        <f>F84+F85+F86+F87+F88+F89+F90</f>
        <v>0</v>
      </c>
      <c r="G83" s="11">
        <f>G84+G85+G86+G87+G88+G89+G90</f>
        <v>0</v>
      </c>
      <c r="H83" s="11">
        <f>H84+H85+H86+H87+H88+H89+H90</f>
        <v>0</v>
      </c>
    </row>
    <row r="84" spans="2:9" ht="15" x14ac:dyDescent="0.2">
      <c r="B84" s="10" t="s">
        <v>72</v>
      </c>
      <c r="C84" s="8">
        <v>0</v>
      </c>
      <c r="D84" s="8">
        <v>0</v>
      </c>
      <c r="E84" s="8">
        <f>+C84+D84</f>
        <v>0</v>
      </c>
      <c r="F84" s="8">
        <v>0</v>
      </c>
      <c r="G84" s="8">
        <v>0</v>
      </c>
      <c r="H84" s="8">
        <f>E84-F84</f>
        <v>0</v>
      </c>
    </row>
    <row r="85" spans="2:9" ht="15" x14ac:dyDescent="0.2">
      <c r="B85" s="10" t="s">
        <v>71</v>
      </c>
      <c r="C85" s="8">
        <v>0</v>
      </c>
      <c r="D85" s="8">
        <v>0</v>
      </c>
      <c r="E85" s="8">
        <f>+C85+D85</f>
        <v>0</v>
      </c>
      <c r="F85" s="8">
        <v>0</v>
      </c>
      <c r="G85" s="8">
        <v>0</v>
      </c>
      <c r="H85" s="8">
        <f>E85-F85</f>
        <v>0</v>
      </c>
    </row>
    <row r="86" spans="2:9" ht="15" x14ac:dyDescent="0.2">
      <c r="B86" s="10" t="s">
        <v>70</v>
      </c>
      <c r="C86" s="8">
        <v>0</v>
      </c>
      <c r="D86" s="8">
        <v>0</v>
      </c>
      <c r="E86" s="8">
        <f>+C86+D86</f>
        <v>0</v>
      </c>
      <c r="F86" s="8">
        <v>0</v>
      </c>
      <c r="G86" s="8">
        <v>0</v>
      </c>
      <c r="H86" s="8">
        <f>E86-F86</f>
        <v>0</v>
      </c>
    </row>
    <row r="87" spans="2:9" ht="15" x14ac:dyDescent="0.2">
      <c r="B87" s="10" t="s">
        <v>69</v>
      </c>
      <c r="C87" s="8">
        <v>0</v>
      </c>
      <c r="D87" s="8">
        <v>0</v>
      </c>
      <c r="E87" s="8">
        <f>+C87+D87</f>
        <v>0</v>
      </c>
      <c r="F87" s="8">
        <v>0</v>
      </c>
      <c r="G87" s="8">
        <v>0</v>
      </c>
      <c r="H87" s="8">
        <f>E87-F87</f>
        <v>0</v>
      </c>
    </row>
    <row r="88" spans="2:9" ht="15" x14ac:dyDescent="0.2">
      <c r="B88" s="10" t="s">
        <v>68</v>
      </c>
      <c r="C88" s="8">
        <v>0</v>
      </c>
      <c r="D88" s="8">
        <v>0</v>
      </c>
      <c r="E88" s="8">
        <f>+C88+D88</f>
        <v>0</v>
      </c>
      <c r="F88" s="8">
        <v>0</v>
      </c>
      <c r="G88" s="8">
        <v>0</v>
      </c>
      <c r="H88" s="8">
        <f>E88-F88</f>
        <v>0</v>
      </c>
    </row>
    <row r="89" spans="2:9" ht="15" x14ac:dyDescent="0.2">
      <c r="B89" s="10" t="s">
        <v>67</v>
      </c>
      <c r="C89" s="8">
        <v>0</v>
      </c>
      <c r="D89" s="8">
        <v>0</v>
      </c>
      <c r="E89" s="8">
        <f>+C89+D89</f>
        <v>0</v>
      </c>
      <c r="F89" s="8">
        <v>0</v>
      </c>
      <c r="G89" s="8">
        <v>0</v>
      </c>
      <c r="H89" s="8">
        <f>E89-F89</f>
        <v>0</v>
      </c>
    </row>
    <row r="90" spans="2:9" ht="15" x14ac:dyDescent="0.2">
      <c r="B90" s="10" t="s">
        <v>66</v>
      </c>
      <c r="C90" s="8">
        <v>0</v>
      </c>
      <c r="D90" s="8">
        <v>0</v>
      </c>
      <c r="E90" s="8">
        <f>+C90+D90</f>
        <v>0</v>
      </c>
      <c r="F90" s="8">
        <v>0</v>
      </c>
      <c r="G90" s="8">
        <v>0</v>
      </c>
      <c r="H90" s="8">
        <f>E90-F90</f>
        <v>0</v>
      </c>
    </row>
    <row r="91" spans="2:9" ht="18" x14ac:dyDescent="0.25">
      <c r="B91" s="12" t="s">
        <v>65</v>
      </c>
      <c r="C91" s="11">
        <f>C92+C93+C94+C95+C96+C97+C98+C99+C100</f>
        <v>0</v>
      </c>
      <c r="D91" s="11">
        <f>D92+D93+D94+D95+D96+D97+D98+D99+D100</f>
        <v>0</v>
      </c>
      <c r="E91" s="11">
        <f>E92+E93+E94+E95+E96+E97+E98+E99+E100</f>
        <v>0</v>
      </c>
      <c r="F91" s="11">
        <f>F92+F93+F94+F95+F96+F97+F98+F99+F100</f>
        <v>0</v>
      </c>
      <c r="G91" s="11">
        <f>G92+G93+G94+G95+G96+G97+G98+G99+G100</f>
        <v>0</v>
      </c>
      <c r="H91" s="11">
        <f>H92+H93+H94+H95+H96+H97+H98+H99+H100</f>
        <v>0</v>
      </c>
    </row>
    <row r="92" spans="2:9" ht="25.5" x14ac:dyDescent="0.2">
      <c r="B92" s="10" t="s">
        <v>64</v>
      </c>
      <c r="C92" s="8">
        <v>0</v>
      </c>
      <c r="D92" s="8">
        <v>0</v>
      </c>
      <c r="E92" s="8">
        <f>+C92+D92</f>
        <v>0</v>
      </c>
      <c r="F92" s="8">
        <v>0</v>
      </c>
      <c r="G92" s="8">
        <v>0</v>
      </c>
      <c r="H92" s="8">
        <f>E92-F92</f>
        <v>0</v>
      </c>
    </row>
    <row r="93" spans="2:9" ht="15" x14ac:dyDescent="0.2">
      <c r="B93" s="10" t="s">
        <v>63</v>
      </c>
      <c r="C93" s="8">
        <v>0</v>
      </c>
      <c r="D93" s="8">
        <v>0</v>
      </c>
      <c r="E93" s="8">
        <f>+C93+D93</f>
        <v>0</v>
      </c>
      <c r="F93" s="8">
        <v>0</v>
      </c>
      <c r="G93" s="8">
        <v>0</v>
      </c>
      <c r="H93" s="8">
        <f>E93-F93</f>
        <v>0</v>
      </c>
    </row>
    <row r="94" spans="2:9" ht="25.5" x14ac:dyDescent="0.2">
      <c r="B94" s="10" t="s">
        <v>62</v>
      </c>
      <c r="C94" s="8">
        <v>0</v>
      </c>
      <c r="D94" s="8">
        <v>0</v>
      </c>
      <c r="E94" s="8">
        <f>+C94+D94</f>
        <v>0</v>
      </c>
      <c r="F94" s="8">
        <v>0</v>
      </c>
      <c r="G94" s="8">
        <v>0</v>
      </c>
      <c r="H94" s="8">
        <f>E94-F94</f>
        <v>0</v>
      </c>
    </row>
    <row r="95" spans="2:9" ht="15" x14ac:dyDescent="0.2">
      <c r="B95" s="10" t="s">
        <v>61</v>
      </c>
      <c r="C95" s="8">
        <v>0</v>
      </c>
      <c r="D95" s="8">
        <v>0</v>
      </c>
      <c r="E95" s="8">
        <f>+C95+D95</f>
        <v>0</v>
      </c>
      <c r="F95" s="8">
        <v>0</v>
      </c>
      <c r="G95" s="8">
        <v>0</v>
      </c>
      <c r="H95" s="8">
        <f>E95-F95</f>
        <v>0</v>
      </c>
    </row>
    <row r="96" spans="2:9" ht="15" x14ac:dyDescent="0.2">
      <c r="B96" s="10" t="s">
        <v>60</v>
      </c>
      <c r="C96" s="8">
        <v>0</v>
      </c>
      <c r="D96" s="8">
        <v>0</v>
      </c>
      <c r="E96" s="8">
        <f>+C96+D96</f>
        <v>0</v>
      </c>
      <c r="F96" s="8">
        <v>0</v>
      </c>
      <c r="G96" s="8">
        <v>0</v>
      </c>
      <c r="H96" s="8">
        <f>E96-F96</f>
        <v>0</v>
      </c>
    </row>
    <row r="97" spans="2:8" ht="15" x14ac:dyDescent="0.2">
      <c r="B97" s="10" t="s">
        <v>59</v>
      </c>
      <c r="C97" s="8">
        <v>0</v>
      </c>
      <c r="D97" s="8">
        <v>0</v>
      </c>
      <c r="E97" s="8">
        <f>+C97+D97</f>
        <v>0</v>
      </c>
      <c r="F97" s="8">
        <v>0</v>
      </c>
      <c r="G97" s="8">
        <v>0</v>
      </c>
      <c r="H97" s="8">
        <f>E97-F97</f>
        <v>0</v>
      </c>
    </row>
    <row r="98" spans="2:8" ht="25.5" x14ac:dyDescent="0.2">
      <c r="B98" s="10" t="s">
        <v>58</v>
      </c>
      <c r="C98" s="8">
        <v>0</v>
      </c>
      <c r="D98" s="8">
        <v>0</v>
      </c>
      <c r="E98" s="8">
        <f>+C98+D98</f>
        <v>0</v>
      </c>
      <c r="F98" s="8">
        <v>0</v>
      </c>
      <c r="G98" s="8">
        <v>0</v>
      </c>
      <c r="H98" s="8">
        <f>E98-F98</f>
        <v>0</v>
      </c>
    </row>
    <row r="99" spans="2:8" ht="15" x14ac:dyDescent="0.2">
      <c r="B99" s="10" t="s">
        <v>57</v>
      </c>
      <c r="C99" s="8">
        <v>0</v>
      </c>
      <c r="D99" s="8">
        <v>0</v>
      </c>
      <c r="E99" s="8">
        <f>+C99+D99</f>
        <v>0</v>
      </c>
      <c r="F99" s="8">
        <v>0</v>
      </c>
      <c r="G99" s="8">
        <v>0</v>
      </c>
      <c r="H99" s="8">
        <f>E99-F99</f>
        <v>0</v>
      </c>
    </row>
    <row r="100" spans="2:8" ht="15" x14ac:dyDescent="0.2">
      <c r="B100" s="10" t="s">
        <v>56</v>
      </c>
      <c r="C100" s="8">
        <v>0</v>
      </c>
      <c r="D100" s="8">
        <v>0</v>
      </c>
      <c r="E100" s="8">
        <f>+C100+D100</f>
        <v>0</v>
      </c>
      <c r="F100" s="8">
        <v>0</v>
      </c>
      <c r="G100" s="8">
        <v>0</v>
      </c>
      <c r="H100" s="8">
        <f>E100-F100</f>
        <v>0</v>
      </c>
    </row>
    <row r="101" spans="2:8" ht="18" x14ac:dyDescent="0.25">
      <c r="B101" s="12" t="s">
        <v>55</v>
      </c>
      <c r="C101" s="11">
        <f>C102+C103+C104+C105+C106+C107+C108+C109+C110</f>
        <v>0</v>
      </c>
      <c r="D101" s="11">
        <f>D102+D103+D104+D105+D106+D107+D108+D109+D110</f>
        <v>0</v>
      </c>
      <c r="E101" s="11">
        <f>E102+E103+E104+E105+E106+E107+E108+E109+E110</f>
        <v>0</v>
      </c>
      <c r="F101" s="11">
        <f>F102+F103+F104+F105+F106+F107+F108+F109+F110</f>
        <v>0</v>
      </c>
      <c r="G101" s="11">
        <f>G102+G103+G104+G105+G106+G107+G108+G109+G110</f>
        <v>0</v>
      </c>
      <c r="H101" s="11">
        <f>H102+H103+H104+H105+H106+H107+H108+H109+H110</f>
        <v>0</v>
      </c>
    </row>
    <row r="102" spans="2:8" ht="15" x14ac:dyDescent="0.2">
      <c r="B102" s="10" t="s">
        <v>54</v>
      </c>
      <c r="C102" s="8">
        <v>0</v>
      </c>
      <c r="D102" s="8">
        <v>0</v>
      </c>
      <c r="E102" s="8">
        <f>+C102+D102</f>
        <v>0</v>
      </c>
      <c r="F102" s="8">
        <v>0</v>
      </c>
      <c r="G102" s="8">
        <v>0</v>
      </c>
      <c r="H102" s="8">
        <f>E102-F102</f>
        <v>0</v>
      </c>
    </row>
    <row r="103" spans="2:8" ht="15" x14ac:dyDescent="0.2">
      <c r="B103" s="10" t="s">
        <v>53</v>
      </c>
      <c r="C103" s="8">
        <v>0</v>
      </c>
      <c r="D103" s="8">
        <v>0</v>
      </c>
      <c r="E103" s="8">
        <f>+C103+D103</f>
        <v>0</v>
      </c>
      <c r="F103" s="8">
        <v>0</v>
      </c>
      <c r="G103" s="8">
        <v>0</v>
      </c>
      <c r="H103" s="8">
        <f>E103-F103</f>
        <v>0</v>
      </c>
    </row>
    <row r="104" spans="2:8" ht="25.5" x14ac:dyDescent="0.2">
      <c r="B104" s="10" t="s">
        <v>52</v>
      </c>
      <c r="C104" s="8">
        <v>0</v>
      </c>
      <c r="D104" s="8">
        <v>0</v>
      </c>
      <c r="E104" s="8">
        <f>+C104+D104</f>
        <v>0</v>
      </c>
      <c r="F104" s="8">
        <v>0</v>
      </c>
      <c r="G104" s="8">
        <v>0</v>
      </c>
      <c r="H104" s="8">
        <f>E104-F104</f>
        <v>0</v>
      </c>
    </row>
    <row r="105" spans="2:8" ht="15" x14ac:dyDescent="0.2">
      <c r="B105" s="10" t="s">
        <v>51</v>
      </c>
      <c r="C105" s="8">
        <v>0</v>
      </c>
      <c r="D105" s="8">
        <v>0</v>
      </c>
      <c r="E105" s="8">
        <f>+C105+D105</f>
        <v>0</v>
      </c>
      <c r="F105" s="8">
        <v>0</v>
      </c>
      <c r="G105" s="8">
        <v>0</v>
      </c>
      <c r="H105" s="8">
        <f>E105-F105</f>
        <v>0</v>
      </c>
    </row>
    <row r="106" spans="2:8" ht="25.5" x14ac:dyDescent="0.2">
      <c r="B106" s="10" t="s">
        <v>50</v>
      </c>
      <c r="C106" s="8">
        <v>0</v>
      </c>
      <c r="D106" s="8">
        <v>0</v>
      </c>
      <c r="E106" s="8">
        <f>+C106+D106</f>
        <v>0</v>
      </c>
      <c r="F106" s="8">
        <v>0</v>
      </c>
      <c r="G106" s="8">
        <v>0</v>
      </c>
      <c r="H106" s="8">
        <f>E106-F106</f>
        <v>0</v>
      </c>
    </row>
    <row r="107" spans="2:8" ht="15" x14ac:dyDescent="0.2">
      <c r="B107" s="10" t="s">
        <v>49</v>
      </c>
      <c r="C107" s="8">
        <v>0</v>
      </c>
      <c r="D107" s="8">
        <v>0</v>
      </c>
      <c r="E107" s="8">
        <f>+C107+D107</f>
        <v>0</v>
      </c>
      <c r="F107" s="8">
        <v>0</v>
      </c>
      <c r="G107" s="8">
        <v>0</v>
      </c>
      <c r="H107" s="8">
        <f>E107-F107</f>
        <v>0</v>
      </c>
    </row>
    <row r="108" spans="2:8" ht="15" x14ac:dyDescent="0.2">
      <c r="B108" s="10" t="s">
        <v>48</v>
      </c>
      <c r="C108" s="8">
        <v>0</v>
      </c>
      <c r="D108" s="8">
        <v>0</v>
      </c>
      <c r="E108" s="8">
        <f>+C108+D108</f>
        <v>0</v>
      </c>
      <c r="F108" s="8">
        <v>0</v>
      </c>
      <c r="G108" s="8">
        <v>0</v>
      </c>
      <c r="H108" s="8">
        <f>E108-F108</f>
        <v>0</v>
      </c>
    </row>
    <row r="109" spans="2:8" ht="15" x14ac:dyDescent="0.2">
      <c r="B109" s="10" t="s">
        <v>47</v>
      </c>
      <c r="C109" s="8">
        <v>0</v>
      </c>
      <c r="D109" s="8">
        <v>0</v>
      </c>
      <c r="E109" s="8">
        <f>+C109+D109</f>
        <v>0</v>
      </c>
      <c r="F109" s="8">
        <v>0</v>
      </c>
      <c r="G109" s="8">
        <v>0</v>
      </c>
      <c r="H109" s="8">
        <f>E109-F109</f>
        <v>0</v>
      </c>
    </row>
    <row r="110" spans="2:8" ht="15" x14ac:dyDescent="0.2">
      <c r="B110" s="10" t="s">
        <v>46</v>
      </c>
      <c r="C110" s="8">
        <v>0</v>
      </c>
      <c r="D110" s="8">
        <v>0</v>
      </c>
      <c r="E110" s="8">
        <f>+C110+D110</f>
        <v>0</v>
      </c>
      <c r="F110" s="8">
        <v>0</v>
      </c>
      <c r="G110" s="8">
        <v>0</v>
      </c>
      <c r="H110" s="8">
        <f>E110-F110</f>
        <v>0</v>
      </c>
    </row>
    <row r="111" spans="2:8" ht="36" x14ac:dyDescent="0.25">
      <c r="B111" s="12" t="s">
        <v>45</v>
      </c>
      <c r="C111" s="11">
        <f>C112+C113+C114+C115+C116+C117+C118+C119+C120</f>
        <v>0</v>
      </c>
      <c r="D111" s="11">
        <f>D112+D113+D114+D115+D116+D117+D118+D119+D120</f>
        <v>0</v>
      </c>
      <c r="E111" s="11">
        <f>E112+E113+E114+E115+E116+E117+E118+E119+E120</f>
        <v>0</v>
      </c>
      <c r="F111" s="11">
        <f>F112+F113+F114+F115+F116+F117+F118+F119+F120</f>
        <v>0</v>
      </c>
      <c r="G111" s="11">
        <f>G112+G113+G114+G115+G116+G117+G118+G119+G120</f>
        <v>0</v>
      </c>
      <c r="H111" s="11">
        <f>H112+H113+H114+H115+H116+H117+H118+H119+H120</f>
        <v>0</v>
      </c>
    </row>
    <row r="112" spans="2:8" ht="15" x14ac:dyDescent="0.2">
      <c r="B112" s="10" t="s">
        <v>44</v>
      </c>
      <c r="C112" s="8">
        <v>0</v>
      </c>
      <c r="D112" s="8">
        <v>0</v>
      </c>
      <c r="E112" s="8">
        <f>+C112+D112</f>
        <v>0</v>
      </c>
      <c r="F112" s="8">
        <v>0</v>
      </c>
      <c r="G112" s="8">
        <v>0</v>
      </c>
      <c r="H112" s="8">
        <f>E112-F112</f>
        <v>0</v>
      </c>
    </row>
    <row r="113" spans="2:8" ht="15" x14ac:dyDescent="0.2">
      <c r="B113" s="10" t="s">
        <v>43</v>
      </c>
      <c r="C113" s="8">
        <v>0</v>
      </c>
      <c r="D113" s="8">
        <v>0</v>
      </c>
      <c r="E113" s="8">
        <f>+C113+D113</f>
        <v>0</v>
      </c>
      <c r="F113" s="8">
        <v>0</v>
      </c>
      <c r="G113" s="8">
        <v>0</v>
      </c>
      <c r="H113" s="8">
        <f>E113-F113</f>
        <v>0</v>
      </c>
    </row>
    <row r="114" spans="2:8" ht="15" x14ac:dyDescent="0.2">
      <c r="B114" s="10" t="s">
        <v>42</v>
      </c>
      <c r="C114" s="8">
        <v>0</v>
      </c>
      <c r="D114" s="8">
        <v>0</v>
      </c>
      <c r="E114" s="8">
        <f>+C114+D114</f>
        <v>0</v>
      </c>
      <c r="F114" s="8">
        <v>0</v>
      </c>
      <c r="G114" s="8">
        <v>0</v>
      </c>
      <c r="H114" s="8">
        <f>E114-F114</f>
        <v>0</v>
      </c>
    </row>
    <row r="115" spans="2:8" ht="15" x14ac:dyDescent="0.2">
      <c r="B115" s="10" t="s">
        <v>41</v>
      </c>
      <c r="C115" s="8">
        <v>0</v>
      </c>
      <c r="D115" s="8">
        <v>0</v>
      </c>
      <c r="E115" s="8">
        <f>+C115+D115</f>
        <v>0</v>
      </c>
      <c r="F115" s="8">
        <v>0</v>
      </c>
      <c r="G115" s="8">
        <v>0</v>
      </c>
      <c r="H115" s="8">
        <f>E115-F115</f>
        <v>0</v>
      </c>
    </row>
    <row r="116" spans="2:8" ht="15" x14ac:dyDescent="0.2">
      <c r="B116" s="10" t="s">
        <v>40</v>
      </c>
      <c r="C116" s="8">
        <v>0</v>
      </c>
      <c r="D116" s="8">
        <v>0</v>
      </c>
      <c r="E116" s="8">
        <f>+C116+D116</f>
        <v>0</v>
      </c>
      <c r="F116" s="8">
        <v>0</v>
      </c>
      <c r="G116" s="8">
        <v>0</v>
      </c>
      <c r="H116" s="8">
        <f>E116-F116</f>
        <v>0</v>
      </c>
    </row>
    <row r="117" spans="2:8" ht="15" x14ac:dyDescent="0.2">
      <c r="B117" s="10" t="s">
        <v>39</v>
      </c>
      <c r="C117" s="8">
        <v>0</v>
      </c>
      <c r="D117" s="8">
        <v>0</v>
      </c>
      <c r="E117" s="8">
        <f>+C117+D117</f>
        <v>0</v>
      </c>
      <c r="F117" s="8">
        <v>0</v>
      </c>
      <c r="G117" s="8">
        <v>0</v>
      </c>
      <c r="H117" s="8">
        <f>E117-F117</f>
        <v>0</v>
      </c>
    </row>
    <row r="118" spans="2:8" ht="15" x14ac:dyDescent="0.2">
      <c r="B118" s="10" t="s">
        <v>38</v>
      </c>
      <c r="C118" s="8">
        <v>0</v>
      </c>
      <c r="D118" s="8">
        <v>0</v>
      </c>
      <c r="E118" s="8">
        <f>+C118+D118</f>
        <v>0</v>
      </c>
      <c r="F118" s="8">
        <v>0</v>
      </c>
      <c r="G118" s="8">
        <v>0</v>
      </c>
      <c r="H118" s="8">
        <f>E118-F118</f>
        <v>0</v>
      </c>
    </row>
    <row r="119" spans="2:8" ht="15" x14ac:dyDescent="0.2">
      <c r="B119" s="10" t="s">
        <v>37</v>
      </c>
      <c r="C119" s="8">
        <v>0</v>
      </c>
      <c r="D119" s="8">
        <v>0</v>
      </c>
      <c r="E119" s="8">
        <f>+C119+D119</f>
        <v>0</v>
      </c>
      <c r="F119" s="8">
        <v>0</v>
      </c>
      <c r="G119" s="8">
        <v>0</v>
      </c>
      <c r="H119" s="8">
        <f>E119-F119</f>
        <v>0</v>
      </c>
    </row>
    <row r="120" spans="2:8" ht="15" x14ac:dyDescent="0.2">
      <c r="B120" s="10" t="s">
        <v>36</v>
      </c>
      <c r="C120" s="8">
        <v>0</v>
      </c>
      <c r="D120" s="8">
        <v>0</v>
      </c>
      <c r="E120" s="8">
        <f>+C120+D120</f>
        <v>0</v>
      </c>
      <c r="F120" s="8">
        <v>0</v>
      </c>
      <c r="G120" s="8">
        <v>0</v>
      </c>
      <c r="H120" s="8">
        <f>E120-F120</f>
        <v>0</v>
      </c>
    </row>
    <row r="121" spans="2:8" ht="36" x14ac:dyDescent="0.25">
      <c r="B121" s="12" t="s">
        <v>35</v>
      </c>
      <c r="C121" s="8">
        <f>C122+C123+C124+C125+C126+C127+C128+C129+C130</f>
        <v>0</v>
      </c>
      <c r="D121" s="8">
        <f>D122+D123+D124+D125+D126+D127+D128+D129+D130</f>
        <v>0</v>
      </c>
      <c r="E121" s="8">
        <f>E122+E123+E124+E125+E126+E127+E128+E129+E130</f>
        <v>0</v>
      </c>
      <c r="F121" s="8">
        <f>F122+F123+F124+F125+F126+F127+F128+F129+F130</f>
        <v>0</v>
      </c>
      <c r="G121" s="8">
        <f>G122+G123+G124+G125+G126+G127+G128+G129+G130</f>
        <v>0</v>
      </c>
      <c r="H121" s="8">
        <f>H122+H123+H124+H125+H126+H127+H128+H129+H130</f>
        <v>0</v>
      </c>
    </row>
    <row r="122" spans="2:8" ht="15" x14ac:dyDescent="0.2">
      <c r="B122" s="10" t="s">
        <v>34</v>
      </c>
      <c r="C122" s="8">
        <v>0</v>
      </c>
      <c r="D122" s="8">
        <v>0</v>
      </c>
      <c r="E122" s="8">
        <f>+C122+D122</f>
        <v>0</v>
      </c>
      <c r="F122" s="8">
        <v>0</v>
      </c>
      <c r="G122" s="8">
        <v>0</v>
      </c>
      <c r="H122" s="8">
        <f>E122-F122</f>
        <v>0</v>
      </c>
    </row>
    <row r="123" spans="2:8" ht="15" x14ac:dyDescent="0.2">
      <c r="B123" s="10" t="s">
        <v>33</v>
      </c>
      <c r="C123" s="8">
        <v>0</v>
      </c>
      <c r="D123" s="8">
        <v>0</v>
      </c>
      <c r="E123" s="8">
        <f>+C123+D123</f>
        <v>0</v>
      </c>
      <c r="F123" s="8">
        <v>0</v>
      </c>
      <c r="G123" s="8">
        <v>0</v>
      </c>
      <c r="H123" s="8">
        <f>E123-F123</f>
        <v>0</v>
      </c>
    </row>
    <row r="124" spans="2:8" ht="15" x14ac:dyDescent="0.2">
      <c r="B124" s="10" t="s">
        <v>32</v>
      </c>
      <c r="C124" s="8">
        <v>0</v>
      </c>
      <c r="D124" s="8">
        <v>0</v>
      </c>
      <c r="E124" s="8">
        <f>+C124+D124</f>
        <v>0</v>
      </c>
      <c r="F124" s="8">
        <v>0</v>
      </c>
      <c r="G124" s="8">
        <v>0</v>
      </c>
      <c r="H124" s="8">
        <f>E124-F124</f>
        <v>0</v>
      </c>
    </row>
    <row r="125" spans="2:8" ht="15" x14ac:dyDescent="0.2">
      <c r="B125" s="10" t="s">
        <v>31</v>
      </c>
      <c r="C125" s="8">
        <v>0</v>
      </c>
      <c r="D125" s="8">
        <v>0</v>
      </c>
      <c r="E125" s="8">
        <f>+C125+D125</f>
        <v>0</v>
      </c>
      <c r="F125" s="8">
        <v>0</v>
      </c>
      <c r="G125" s="8">
        <v>0</v>
      </c>
      <c r="H125" s="8">
        <f>E125-F125</f>
        <v>0</v>
      </c>
    </row>
    <row r="126" spans="2:8" ht="15" x14ac:dyDescent="0.2">
      <c r="B126" s="10" t="s">
        <v>30</v>
      </c>
      <c r="C126" s="8">
        <v>0</v>
      </c>
      <c r="D126" s="8">
        <v>0</v>
      </c>
      <c r="E126" s="8">
        <f>+C126+D126</f>
        <v>0</v>
      </c>
      <c r="F126" s="8">
        <v>0</v>
      </c>
      <c r="G126" s="8">
        <v>0</v>
      </c>
      <c r="H126" s="8">
        <f>E126-F126</f>
        <v>0</v>
      </c>
    </row>
    <row r="127" spans="2:8" ht="15" x14ac:dyDescent="0.2">
      <c r="B127" s="10" t="s">
        <v>29</v>
      </c>
      <c r="C127" s="8">
        <v>0</v>
      </c>
      <c r="D127" s="8">
        <v>0</v>
      </c>
      <c r="E127" s="8">
        <f>+C127+D127</f>
        <v>0</v>
      </c>
      <c r="F127" s="8">
        <v>0</v>
      </c>
      <c r="G127" s="8">
        <v>0</v>
      </c>
      <c r="H127" s="8">
        <f>E127-F127</f>
        <v>0</v>
      </c>
    </row>
    <row r="128" spans="2:8" ht="15" x14ac:dyDescent="0.2">
      <c r="B128" s="10" t="s">
        <v>28</v>
      </c>
      <c r="C128" s="8">
        <v>0</v>
      </c>
      <c r="D128" s="8">
        <v>0</v>
      </c>
      <c r="E128" s="8">
        <f>+C128+D128</f>
        <v>0</v>
      </c>
      <c r="F128" s="8">
        <v>0</v>
      </c>
      <c r="G128" s="8">
        <v>0</v>
      </c>
      <c r="H128" s="8">
        <f>E128-F128</f>
        <v>0</v>
      </c>
    </row>
    <row r="129" spans="2:8" ht="15" x14ac:dyDescent="0.2">
      <c r="B129" s="10" t="s">
        <v>27</v>
      </c>
      <c r="C129" s="8">
        <v>0</v>
      </c>
      <c r="D129" s="8">
        <v>0</v>
      </c>
      <c r="E129" s="8">
        <f>+C129+D129</f>
        <v>0</v>
      </c>
      <c r="F129" s="8">
        <v>0</v>
      </c>
      <c r="G129" s="8">
        <v>0</v>
      </c>
      <c r="H129" s="8">
        <f>E129-F129</f>
        <v>0</v>
      </c>
    </row>
    <row r="130" spans="2:8" ht="15" x14ac:dyDescent="0.2">
      <c r="B130" s="10" t="s">
        <v>26</v>
      </c>
      <c r="C130" s="8">
        <v>0</v>
      </c>
      <c r="D130" s="8">
        <v>0</v>
      </c>
      <c r="E130" s="8">
        <f>+C130+D130</f>
        <v>0</v>
      </c>
      <c r="F130" s="8">
        <v>0</v>
      </c>
      <c r="G130" s="8">
        <v>0</v>
      </c>
      <c r="H130" s="8">
        <f>E130-F130</f>
        <v>0</v>
      </c>
    </row>
    <row r="131" spans="2:8" ht="18" x14ac:dyDescent="0.25">
      <c r="B131" s="12" t="s">
        <v>25</v>
      </c>
      <c r="C131" s="8">
        <f>C132+C133+C134</f>
        <v>0</v>
      </c>
      <c r="D131" s="8">
        <f>D132+D133+D134</f>
        <v>0</v>
      </c>
      <c r="E131" s="8">
        <f>E132+E133+E134</f>
        <v>0</v>
      </c>
      <c r="F131" s="8">
        <f>F132+F133+F134</f>
        <v>0</v>
      </c>
      <c r="G131" s="8">
        <f>G132+G133+G134</f>
        <v>0</v>
      </c>
      <c r="H131" s="8">
        <f>H132+H133+H134</f>
        <v>0</v>
      </c>
    </row>
    <row r="132" spans="2:8" ht="15" x14ac:dyDescent="0.2">
      <c r="B132" s="10" t="s">
        <v>24</v>
      </c>
      <c r="C132" s="8">
        <v>0</v>
      </c>
      <c r="D132" s="8">
        <v>0</v>
      </c>
      <c r="E132" s="8">
        <f>+C132+D132</f>
        <v>0</v>
      </c>
      <c r="F132" s="8">
        <v>0</v>
      </c>
      <c r="G132" s="8">
        <v>0</v>
      </c>
      <c r="H132" s="8">
        <f>E132-F132</f>
        <v>0</v>
      </c>
    </row>
    <row r="133" spans="2:8" ht="15" x14ac:dyDescent="0.2">
      <c r="B133" s="10" t="s">
        <v>23</v>
      </c>
      <c r="C133" s="8">
        <v>0</v>
      </c>
      <c r="D133" s="8">
        <v>0</v>
      </c>
      <c r="E133" s="8">
        <f>+C133+D133</f>
        <v>0</v>
      </c>
      <c r="F133" s="8">
        <v>0</v>
      </c>
      <c r="G133" s="8">
        <v>0</v>
      </c>
      <c r="H133" s="8">
        <f>E133-F133</f>
        <v>0</v>
      </c>
    </row>
    <row r="134" spans="2:8" ht="15" x14ac:dyDescent="0.2">
      <c r="B134" s="10" t="s">
        <v>22</v>
      </c>
      <c r="C134" s="8">
        <v>0</v>
      </c>
      <c r="D134" s="8">
        <v>0</v>
      </c>
      <c r="E134" s="8">
        <f>+C134+D134</f>
        <v>0</v>
      </c>
      <c r="F134" s="8">
        <v>0</v>
      </c>
      <c r="G134" s="8">
        <v>0</v>
      </c>
      <c r="H134" s="8">
        <f>E134-F134</f>
        <v>0</v>
      </c>
    </row>
    <row r="135" spans="2:8" ht="36" x14ac:dyDescent="0.25">
      <c r="B135" s="12" t="s">
        <v>21</v>
      </c>
      <c r="C135" s="11">
        <f>C136+C137+C138+C139+C140+C142+C143</f>
        <v>0</v>
      </c>
      <c r="D135" s="11">
        <f>D136+D137+D138+D139+D140+D142+D143</f>
        <v>0</v>
      </c>
      <c r="E135" s="11">
        <f>E136+E137+E138+E139+E140+E142+E143</f>
        <v>0</v>
      </c>
      <c r="F135" s="11">
        <f>F136+F137+F138+F139+F140+F142+F143</f>
        <v>0</v>
      </c>
      <c r="G135" s="11">
        <f>G136+G137+G138+G139+G140+G142+G143</f>
        <v>0</v>
      </c>
      <c r="H135" s="11">
        <f>H136+H137+H138+H139+H140+H142+H143</f>
        <v>0</v>
      </c>
    </row>
    <row r="136" spans="2:8" ht="15" x14ac:dyDescent="0.2">
      <c r="B136" s="10" t="s">
        <v>20</v>
      </c>
      <c r="C136" s="8">
        <v>0</v>
      </c>
      <c r="D136" s="8">
        <v>0</v>
      </c>
      <c r="E136" s="8">
        <f>+C136+D136</f>
        <v>0</v>
      </c>
      <c r="F136" s="8">
        <v>0</v>
      </c>
      <c r="G136" s="8">
        <v>0</v>
      </c>
      <c r="H136" s="8">
        <f>E136-F136</f>
        <v>0</v>
      </c>
    </row>
    <row r="137" spans="2:8" ht="15" x14ac:dyDescent="0.2">
      <c r="B137" s="10" t="s">
        <v>19</v>
      </c>
      <c r="C137" s="8">
        <v>0</v>
      </c>
      <c r="D137" s="8">
        <v>0</v>
      </c>
      <c r="E137" s="8">
        <f>+C137+D137</f>
        <v>0</v>
      </c>
      <c r="F137" s="8">
        <v>0</v>
      </c>
      <c r="G137" s="8">
        <v>0</v>
      </c>
      <c r="H137" s="8">
        <f>E137-F137</f>
        <v>0</v>
      </c>
    </row>
    <row r="138" spans="2:8" ht="15" x14ac:dyDescent="0.2">
      <c r="B138" s="10" t="s">
        <v>18</v>
      </c>
      <c r="C138" s="8">
        <v>0</v>
      </c>
      <c r="D138" s="8">
        <v>0</v>
      </c>
      <c r="E138" s="8">
        <f>+C138+D138</f>
        <v>0</v>
      </c>
      <c r="F138" s="8">
        <v>0</v>
      </c>
      <c r="G138" s="8">
        <v>0</v>
      </c>
      <c r="H138" s="8">
        <f>E138-F138</f>
        <v>0</v>
      </c>
    </row>
    <row r="139" spans="2:8" ht="15" x14ac:dyDescent="0.2">
      <c r="B139" s="10" t="s">
        <v>17</v>
      </c>
      <c r="C139" s="8">
        <v>0</v>
      </c>
      <c r="D139" s="8">
        <v>0</v>
      </c>
      <c r="E139" s="8">
        <f>+C139+D139</f>
        <v>0</v>
      </c>
      <c r="F139" s="8">
        <v>0</v>
      </c>
      <c r="G139" s="8">
        <v>0</v>
      </c>
      <c r="H139" s="8">
        <f>E139-F139</f>
        <v>0</v>
      </c>
    </row>
    <row r="140" spans="2:8" ht="15" x14ac:dyDescent="0.2">
      <c r="B140" s="10" t="s">
        <v>16</v>
      </c>
      <c r="C140" s="8">
        <v>0</v>
      </c>
      <c r="D140" s="8">
        <v>0</v>
      </c>
      <c r="E140" s="8">
        <f>+C140+D140</f>
        <v>0</v>
      </c>
      <c r="F140" s="8">
        <v>0</v>
      </c>
      <c r="G140" s="8">
        <v>0</v>
      </c>
      <c r="H140" s="8">
        <f>E140-F140</f>
        <v>0</v>
      </c>
    </row>
    <row r="141" spans="2:8" ht="25.5" x14ac:dyDescent="0.2">
      <c r="B141" s="10" t="s">
        <v>15</v>
      </c>
      <c r="C141" s="8">
        <v>0</v>
      </c>
      <c r="D141" s="8">
        <v>0</v>
      </c>
      <c r="E141" s="8">
        <f>+C141+D141</f>
        <v>0</v>
      </c>
      <c r="F141" s="8">
        <v>0</v>
      </c>
      <c r="G141" s="8">
        <v>0</v>
      </c>
      <c r="H141" s="8">
        <f>E141-F141</f>
        <v>0</v>
      </c>
    </row>
    <row r="142" spans="2:8" ht="15" x14ac:dyDescent="0.2">
      <c r="B142" s="10" t="s">
        <v>14</v>
      </c>
      <c r="C142" s="8">
        <v>0</v>
      </c>
      <c r="D142" s="8">
        <v>0</v>
      </c>
      <c r="E142" s="8">
        <f>+C142+D142</f>
        <v>0</v>
      </c>
      <c r="F142" s="8">
        <v>0</v>
      </c>
      <c r="G142" s="8">
        <v>0</v>
      </c>
      <c r="H142" s="8">
        <f>E142-F142</f>
        <v>0</v>
      </c>
    </row>
    <row r="143" spans="2:8" ht="25.5" x14ac:dyDescent="0.2">
      <c r="B143" s="10" t="s">
        <v>13</v>
      </c>
      <c r="C143" s="8">
        <v>0</v>
      </c>
      <c r="D143" s="8">
        <v>0</v>
      </c>
      <c r="E143" s="8">
        <f>+C143+D143</f>
        <v>0</v>
      </c>
      <c r="F143" s="8">
        <v>0</v>
      </c>
      <c r="G143" s="8">
        <v>0</v>
      </c>
      <c r="H143" s="8">
        <f>E143-F143</f>
        <v>0</v>
      </c>
    </row>
    <row r="144" spans="2:8" ht="18" x14ac:dyDescent="0.25">
      <c r="B144" s="12" t="s">
        <v>12</v>
      </c>
      <c r="C144" s="11">
        <f>C145+C146+C147</f>
        <v>0</v>
      </c>
      <c r="D144" s="11">
        <f>D145+D146+D147</f>
        <v>0</v>
      </c>
      <c r="E144" s="11">
        <f>E145+E146+E147</f>
        <v>0</v>
      </c>
      <c r="F144" s="11">
        <f>F145+F146+F147</f>
        <v>0</v>
      </c>
      <c r="G144" s="11">
        <f>G145+G146+G147</f>
        <v>0</v>
      </c>
      <c r="H144" s="11">
        <f>H145+H146+H147</f>
        <v>0</v>
      </c>
    </row>
    <row r="145" spans="2:8" ht="15" x14ac:dyDescent="0.2">
      <c r="B145" s="10" t="s">
        <v>11</v>
      </c>
      <c r="C145" s="8">
        <v>0</v>
      </c>
      <c r="D145" s="8">
        <v>0</v>
      </c>
      <c r="E145" s="8">
        <f>+C145+D145</f>
        <v>0</v>
      </c>
      <c r="F145" s="8">
        <v>0</v>
      </c>
      <c r="G145" s="8">
        <v>0</v>
      </c>
      <c r="H145" s="8">
        <f>E145-F145</f>
        <v>0</v>
      </c>
    </row>
    <row r="146" spans="2:8" ht="15" x14ac:dyDescent="0.2">
      <c r="B146" s="10" t="s">
        <v>10</v>
      </c>
      <c r="C146" s="8">
        <v>0</v>
      </c>
      <c r="D146" s="8">
        <v>0</v>
      </c>
      <c r="E146" s="8">
        <f>+C146+D146</f>
        <v>0</v>
      </c>
      <c r="F146" s="8">
        <v>0</v>
      </c>
      <c r="G146" s="8">
        <v>0</v>
      </c>
      <c r="H146" s="8">
        <f>E146-F146</f>
        <v>0</v>
      </c>
    </row>
    <row r="147" spans="2:8" ht="15" x14ac:dyDescent="0.2">
      <c r="B147" s="10" t="s">
        <v>9</v>
      </c>
      <c r="C147" s="8">
        <v>0</v>
      </c>
      <c r="D147" s="8">
        <v>0</v>
      </c>
      <c r="E147" s="8">
        <f>+C147+D147</f>
        <v>0</v>
      </c>
      <c r="F147" s="8">
        <v>0</v>
      </c>
      <c r="G147" s="8">
        <v>0</v>
      </c>
      <c r="H147" s="8">
        <f>E147-F147</f>
        <v>0</v>
      </c>
    </row>
    <row r="148" spans="2:8" ht="18" x14ac:dyDescent="0.25">
      <c r="B148" s="12" t="s">
        <v>8</v>
      </c>
      <c r="C148" s="11">
        <f>C149+C150+C151+C152+C153+C154+C155</f>
        <v>0</v>
      </c>
      <c r="D148" s="11">
        <f>D149+D150+D151+D152+D153+D154+D155</f>
        <v>0</v>
      </c>
      <c r="E148" s="11">
        <f>E149+E150+E151+E152+E153+E154+E155</f>
        <v>0</v>
      </c>
      <c r="F148" s="11">
        <f>F149+F150+F151+F152+F153+F154+F155</f>
        <v>0</v>
      </c>
      <c r="G148" s="11">
        <f>G149+G150+G151+G152+G153+G154+G155</f>
        <v>0</v>
      </c>
      <c r="H148" s="11">
        <f>H149+H150+H151+H152+H153+H154+H155</f>
        <v>0</v>
      </c>
    </row>
    <row r="149" spans="2:8" ht="15" x14ac:dyDescent="0.2">
      <c r="B149" s="10" t="s">
        <v>7</v>
      </c>
      <c r="C149" s="8">
        <v>0</v>
      </c>
      <c r="D149" s="8">
        <v>0</v>
      </c>
      <c r="E149" s="8">
        <f>+C149+D149</f>
        <v>0</v>
      </c>
      <c r="F149" s="8">
        <v>0</v>
      </c>
      <c r="G149" s="8">
        <v>0</v>
      </c>
      <c r="H149" s="8">
        <f>E149-F149</f>
        <v>0</v>
      </c>
    </row>
    <row r="150" spans="2:8" ht="15" x14ac:dyDescent="0.2">
      <c r="B150" s="10" t="s">
        <v>6</v>
      </c>
      <c r="C150" s="8">
        <v>0</v>
      </c>
      <c r="D150" s="8">
        <v>0</v>
      </c>
      <c r="E150" s="8">
        <f>+C150+D150</f>
        <v>0</v>
      </c>
      <c r="F150" s="8">
        <v>0</v>
      </c>
      <c r="G150" s="8">
        <v>0</v>
      </c>
      <c r="H150" s="8">
        <f>E150-F150</f>
        <v>0</v>
      </c>
    </row>
    <row r="151" spans="2:8" ht="15" x14ac:dyDescent="0.2">
      <c r="B151" s="10" t="s">
        <v>5</v>
      </c>
      <c r="C151" s="8">
        <v>0</v>
      </c>
      <c r="D151" s="8">
        <v>0</v>
      </c>
      <c r="E151" s="8">
        <f>+C151+D151</f>
        <v>0</v>
      </c>
      <c r="F151" s="8">
        <v>0</v>
      </c>
      <c r="G151" s="8">
        <v>0</v>
      </c>
      <c r="H151" s="8">
        <f>E151-F151</f>
        <v>0</v>
      </c>
    </row>
    <row r="152" spans="2:8" ht="15" x14ac:dyDescent="0.2">
      <c r="B152" s="10" t="s">
        <v>4</v>
      </c>
      <c r="C152" s="8">
        <v>0</v>
      </c>
      <c r="D152" s="8">
        <v>0</v>
      </c>
      <c r="E152" s="8">
        <f>+C152+D152</f>
        <v>0</v>
      </c>
      <c r="F152" s="8">
        <v>0</v>
      </c>
      <c r="G152" s="8">
        <v>0</v>
      </c>
      <c r="H152" s="8">
        <f>E152-F152</f>
        <v>0</v>
      </c>
    </row>
    <row r="153" spans="2:8" ht="15" x14ac:dyDescent="0.2">
      <c r="B153" s="10" t="s">
        <v>3</v>
      </c>
      <c r="C153" s="8">
        <v>0</v>
      </c>
      <c r="D153" s="8">
        <v>0</v>
      </c>
      <c r="E153" s="8">
        <f>+C153+D153</f>
        <v>0</v>
      </c>
      <c r="F153" s="8">
        <v>0</v>
      </c>
      <c r="G153" s="8">
        <v>0</v>
      </c>
      <c r="H153" s="8">
        <f>E153-F153</f>
        <v>0</v>
      </c>
    </row>
    <row r="154" spans="2:8" ht="15" x14ac:dyDescent="0.2">
      <c r="B154" s="10" t="s">
        <v>2</v>
      </c>
      <c r="C154" s="8">
        <v>0</v>
      </c>
      <c r="D154" s="8">
        <v>0</v>
      </c>
      <c r="E154" s="8">
        <f>+C154+D154</f>
        <v>0</v>
      </c>
      <c r="F154" s="8">
        <v>0</v>
      </c>
      <c r="G154" s="8">
        <v>0</v>
      </c>
      <c r="H154" s="8">
        <f>E154-F154</f>
        <v>0</v>
      </c>
    </row>
    <row r="155" spans="2:8" ht="15" x14ac:dyDescent="0.2">
      <c r="B155" s="10" t="s">
        <v>1</v>
      </c>
      <c r="C155" s="8">
        <v>0</v>
      </c>
      <c r="D155" s="8">
        <v>0</v>
      </c>
      <c r="E155" s="8">
        <f>+C155+D155</f>
        <v>0</v>
      </c>
      <c r="F155" s="8">
        <v>0</v>
      </c>
      <c r="G155" s="8">
        <v>0</v>
      </c>
      <c r="H155" s="8">
        <f>E155-F155</f>
        <v>0</v>
      </c>
    </row>
    <row r="156" spans="2:8" ht="18" x14ac:dyDescent="0.25">
      <c r="B156" s="9"/>
      <c r="C156" s="8"/>
      <c r="D156" s="8"/>
      <c r="E156" s="8"/>
      <c r="F156" s="8"/>
      <c r="G156" s="8"/>
      <c r="H156" s="8"/>
    </row>
    <row r="157" spans="2:8" ht="18" x14ac:dyDescent="0.25">
      <c r="B157" s="7" t="s">
        <v>0</v>
      </c>
      <c r="C157" s="6">
        <f>+C82+C8</f>
        <v>465942</v>
      </c>
      <c r="D157" s="6">
        <f>+D82+D8</f>
        <v>740170</v>
      </c>
      <c r="E157" s="6">
        <f>+E82+E8</f>
        <v>1206112</v>
      </c>
      <c r="F157" s="6">
        <f>+F82+F8</f>
        <v>471701</v>
      </c>
      <c r="G157" s="6">
        <f>+G82+G8</f>
        <v>471701</v>
      </c>
      <c r="H157" s="6">
        <f>+H82+H8</f>
        <v>734411</v>
      </c>
    </row>
    <row r="158" spans="2:8" ht="45" customHeight="1" x14ac:dyDescent="0.25">
      <c r="B158" s="4"/>
      <c r="C158" s="3"/>
      <c r="D158" s="3"/>
      <c r="E158" s="3"/>
      <c r="F158" s="3"/>
      <c r="G158" s="3"/>
      <c r="H158" s="3"/>
    </row>
    <row r="159" spans="2:8" ht="81" customHeight="1" x14ac:dyDescent="0.2"/>
    <row r="160" spans="2:8" ht="18" x14ac:dyDescent="0.25">
      <c r="B160" s="5"/>
    </row>
    <row r="177" spans="2:2" ht="42" customHeight="1" x14ac:dyDescent="0.2"/>
    <row r="178" spans="2:2" ht="18" x14ac:dyDescent="0.25">
      <c r="B178" s="5"/>
    </row>
  </sheetData>
  <mergeCells count="8">
    <mergeCell ref="B1:H1"/>
    <mergeCell ref="B2:H2"/>
    <mergeCell ref="B6:B7"/>
    <mergeCell ref="C6:G6"/>
    <mergeCell ref="H6:H7"/>
    <mergeCell ref="B3:H3"/>
    <mergeCell ref="B4:H4"/>
    <mergeCell ref="B5:H5"/>
  </mergeCells>
  <pageMargins left="0.51181102362204722" right="0.19685039370078741" top="0.35433070866141736" bottom="0.55118110236220474" header="0.31496062992125984" footer="0.31496062992125984"/>
  <pageSetup scale="57" fitToHeight="2" orientation="portrait" r:id="rId1"/>
  <headerFooter>
    <oddFooter>&amp;C&amp;P de &amp;N</oddFooter>
  </headerFooter>
  <rowBreaks count="2" manualBreakCount="2">
    <brk id="86" max="16383" man="1"/>
    <brk id="14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EAPED 6 (a)</vt:lpstr>
      <vt:lpstr>'EAPED 6 (a)'!Área_de_impresión</vt:lpstr>
      <vt:lpstr>'EAPED 6 (a)'!Títulos_a_imprimir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2024-03-20T22:19:55Z</dcterms:created>
  <dcterms:modified xsi:type="dcterms:W3CDTF">2024-03-20T22:20:21Z</dcterms:modified>
</cp:coreProperties>
</file>